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1.3\документы\windows\pc1\рабочее\Share\VII скликання\сессии\43 сесія\програми\Теплосеть\"/>
    </mc:Choice>
  </mc:AlternateContent>
  <bookViews>
    <workbookView xWindow="0" yWindow="0" windowWidth="20490" windowHeight="7620" tabRatio="646" activeTab="1"/>
  </bookViews>
  <sheets>
    <sheet name="4" sheetId="2" r:id="rId1"/>
    <sheet name="5" sheetId="1" r:id="rId2"/>
    <sheet name="6" sheetId="3" r:id="rId3"/>
  </sheets>
  <externalReferences>
    <externalReference r:id="rId4"/>
  </externalReferences>
  <definedNames>
    <definedName name="__xlnm_Print_Area" localSheetId="0">'4'!$A$1:$U$123</definedName>
    <definedName name="__xlnm_Print_Area" localSheetId="1">'5'!$A$1:$X$137</definedName>
    <definedName name="__xlnm_Print_Area" localSheetId="2">'6'!$A$1:$G$65</definedName>
    <definedName name="__xlnm_Print_Area_0" localSheetId="0">'4'!$A$1:$U$123</definedName>
    <definedName name="__xlnm_Print_Area_0" localSheetId="1">'5'!$A$1:$X$137</definedName>
    <definedName name="__xlnm_Print_Area_0" localSheetId="2">'6'!$A$1:$G$65</definedName>
    <definedName name="_xlnm.Print_Area" localSheetId="0">'4'!$A$1:$U$123</definedName>
    <definedName name="_xlnm.Print_Area" localSheetId="1">'5'!$A$1:$X$137</definedName>
    <definedName name="_xlnm.Print_Area" localSheetId="2">'6'!$A$1:$G$65</definedName>
  </definedNames>
  <calcPr calcId="162913"/>
</workbook>
</file>

<file path=xl/calcChain.xml><?xml version="1.0" encoding="utf-8"?>
<calcChain xmlns="http://schemas.openxmlformats.org/spreadsheetml/2006/main">
  <c r="R126" i="2" l="1"/>
  <c r="W76" i="1" l="1"/>
  <c r="X42" i="1"/>
  <c r="W42" i="1"/>
  <c r="V42" i="1"/>
  <c r="V37" i="1"/>
  <c r="T72" i="2"/>
  <c r="U71" i="2"/>
  <c r="S71" i="2"/>
  <c r="V75" i="1" s="1"/>
  <c r="U70" i="2"/>
  <c r="X74" i="1" s="1"/>
  <c r="S70" i="2"/>
  <c r="U38" i="2"/>
  <c r="T38" i="2"/>
  <c r="T33" i="2"/>
  <c r="W37" i="1" s="1"/>
  <c r="S33" i="2"/>
  <c r="U32" i="2"/>
  <c r="X36" i="1" s="1"/>
  <c r="T36" i="1" s="1"/>
  <c r="S32" i="2"/>
  <c r="V36" i="1" s="1"/>
  <c r="U31" i="2"/>
  <c r="X35" i="1" s="1"/>
  <c r="T35" i="1" s="1"/>
  <c r="S31" i="2"/>
  <c r="V35" i="1" s="1"/>
  <c r="U30" i="2"/>
  <c r="X34" i="1" s="1"/>
  <c r="T34" i="1" s="1"/>
  <c r="S30" i="2"/>
  <c r="V34" i="1" s="1"/>
  <c r="U29" i="2"/>
  <c r="X33" i="1" s="1"/>
  <c r="T33" i="1" s="1"/>
  <c r="U72" i="2" l="1"/>
  <c r="S72" i="2"/>
  <c r="X75" i="1"/>
  <c r="X76" i="1" s="1"/>
  <c r="V74" i="1"/>
  <c r="T41" i="2"/>
  <c r="I117" i="2"/>
  <c r="L72" i="2" l="1"/>
  <c r="D71" i="2"/>
  <c r="Q71" i="2" s="1"/>
  <c r="D70" i="2"/>
  <c r="D72" i="2" s="1"/>
  <c r="Q72" i="2" s="1"/>
  <c r="L40" i="2"/>
  <c r="D40" i="2"/>
  <c r="M40" i="2" s="1"/>
  <c r="D37" i="2"/>
  <c r="L37" i="2" s="1"/>
  <c r="D34" i="2"/>
  <c r="L34" i="2" s="1"/>
  <c r="D32" i="2"/>
  <c r="L32" i="2" s="1"/>
  <c r="L31" i="2"/>
  <c r="D31" i="2"/>
  <c r="D30" i="2"/>
  <c r="D29" i="2"/>
  <c r="V76" i="1"/>
  <c r="U76" i="1"/>
  <c r="D75" i="1"/>
  <c r="N75" i="1" s="1"/>
  <c r="D74" i="1"/>
  <c r="N74" i="1" s="1"/>
  <c r="S74" i="1" s="1"/>
  <c r="P76" i="1"/>
  <c r="O76" i="1"/>
  <c r="Q76" i="1"/>
  <c r="R76" i="1"/>
  <c r="W45" i="1"/>
  <c r="E35" i="1"/>
  <c r="S35" i="1" s="1"/>
  <c r="S44" i="1"/>
  <c r="O44" i="1"/>
  <c r="E43" i="1"/>
  <c r="O43" i="1" s="1"/>
  <c r="S43" i="1" s="1"/>
  <c r="D43" i="1"/>
  <c r="D39" i="2" s="1"/>
  <c r="L39" i="2" s="1"/>
  <c r="E42" i="1"/>
  <c r="O42" i="1" s="1"/>
  <c r="S42" i="1" s="1"/>
  <c r="D42" i="1"/>
  <c r="T42" i="1" s="1"/>
  <c r="O41" i="1"/>
  <c r="S41" i="1" s="1"/>
  <c r="D40" i="1"/>
  <c r="E40" i="1" s="1"/>
  <c r="S40" i="1" s="1"/>
  <c r="D39" i="1"/>
  <c r="E39" i="1" s="1"/>
  <c r="O38" i="1"/>
  <c r="S38" i="1" s="1"/>
  <c r="E38" i="1"/>
  <c r="U37" i="1"/>
  <c r="U45" i="1" s="1"/>
  <c r="U58" i="1" s="1"/>
  <c r="R37" i="1"/>
  <c r="R45" i="1" s="1"/>
  <c r="R58" i="1" s="1"/>
  <c r="Q37" i="1"/>
  <c r="Q45" i="1" s="1"/>
  <c r="Q58" i="1" s="1"/>
  <c r="P37" i="1"/>
  <c r="P45" i="1" s="1"/>
  <c r="P58" i="1" s="1"/>
  <c r="M37" i="1"/>
  <c r="L37" i="1"/>
  <c r="K37" i="1"/>
  <c r="J37" i="1"/>
  <c r="I37" i="1"/>
  <c r="H37" i="1"/>
  <c r="G37" i="1"/>
  <c r="F37" i="1"/>
  <c r="E36" i="1"/>
  <c r="S36" i="1" s="1"/>
  <c r="E34" i="1"/>
  <c r="O34" i="1" s="1"/>
  <c r="E33" i="1"/>
  <c r="O33" i="1" s="1"/>
  <c r="S33" i="1" s="1"/>
  <c r="D37" i="1" l="1"/>
  <c r="D33" i="2" s="1"/>
  <c r="D41" i="2" s="1"/>
  <c r="O36" i="1"/>
  <c r="D36" i="2"/>
  <c r="D38" i="2"/>
  <c r="M38" i="2" s="1"/>
  <c r="N76" i="1"/>
  <c r="D76" i="1"/>
  <c r="C31" i="3" s="1"/>
  <c r="D35" i="2"/>
  <c r="K71" i="2"/>
  <c r="M71" i="2" s="1"/>
  <c r="L33" i="2"/>
  <c r="L38" i="2"/>
  <c r="M39" i="2"/>
  <c r="S75" i="1"/>
  <c r="S76" i="1" s="1"/>
  <c r="E75" i="1"/>
  <c r="O35" i="1"/>
  <c r="S34" i="1"/>
  <c r="S45" i="1" s="1"/>
  <c r="S58" i="1" s="1"/>
  <c r="N39" i="1"/>
  <c r="N40" i="1"/>
  <c r="E37" i="1"/>
  <c r="E45" i="1" s="1"/>
  <c r="S39" i="1"/>
  <c r="S37" i="1" s="1"/>
  <c r="O37" i="1"/>
  <c r="O45" i="1" s="1"/>
  <c r="D58" i="1" l="1"/>
  <c r="D45" i="1"/>
  <c r="T76" i="1"/>
  <c r="N37" i="1"/>
  <c r="N45" i="1" s="1"/>
  <c r="Q40" i="2" l="1"/>
  <c r="Q39" i="2"/>
  <c r="Q32" i="2"/>
  <c r="Q38" i="2" l="1"/>
  <c r="C74" i="2" l="1"/>
  <c r="R72" i="2" l="1"/>
  <c r="N72" i="2"/>
  <c r="O72" i="2"/>
  <c r="P72" i="2"/>
  <c r="M34" i="2"/>
  <c r="M32" i="2"/>
  <c r="M31" i="2" l="1"/>
  <c r="Q31" i="2"/>
  <c r="K68" i="3"/>
  <c r="O59" i="1" l="1"/>
  <c r="O58" i="1"/>
  <c r="V78" i="1"/>
  <c r="V79" i="1" s="1"/>
  <c r="M70" i="2"/>
  <c r="M72" i="2" s="1"/>
  <c r="K70" i="2"/>
  <c r="M35" i="2"/>
  <c r="M36" i="2"/>
  <c r="M37" i="2"/>
  <c r="K35" i="2"/>
  <c r="K33" i="2" s="1"/>
  <c r="K36" i="2"/>
  <c r="M30" i="2"/>
  <c r="L30" i="2" s="1"/>
  <c r="M126" i="2"/>
  <c r="N55" i="2"/>
  <c r="P55" i="2"/>
  <c r="R55" i="2"/>
  <c r="T55" i="2"/>
  <c r="E41" i="2"/>
  <c r="O41" i="2"/>
  <c r="O55" i="2" s="1"/>
  <c r="R54" i="2"/>
  <c r="T54" i="2"/>
  <c r="E55" i="2"/>
  <c r="F55" i="2"/>
  <c r="L60" i="2"/>
  <c r="O60" i="2"/>
  <c r="O86" i="2" s="1"/>
  <c r="O63" i="2"/>
  <c r="O85" i="2"/>
  <c r="E75" i="2"/>
  <c r="F75" i="2"/>
  <c r="R75" i="2"/>
  <c r="R85" i="2" s="1"/>
  <c r="S75" i="2"/>
  <c r="T75" i="2"/>
  <c r="T85" i="2" s="1"/>
  <c r="T86" i="2" s="1"/>
  <c r="N85" i="2"/>
  <c r="P85" i="2"/>
  <c r="N86" i="2"/>
  <c r="P86" i="2"/>
  <c r="P117" i="2" s="1"/>
  <c r="D94" i="2"/>
  <c r="D98" i="2" s="1"/>
  <c r="D116" i="2" s="1"/>
  <c r="K94" i="2"/>
  <c r="K116" i="2" s="1"/>
  <c r="L94" i="2"/>
  <c r="L98" i="2" s="1"/>
  <c r="M94" i="2"/>
  <c r="M116" i="2" s="1"/>
  <c r="Q94" i="2"/>
  <c r="Q116" i="2" s="1"/>
  <c r="S94" i="2"/>
  <c r="S116" i="2" s="1"/>
  <c r="U94" i="2"/>
  <c r="U98" i="2" s="1"/>
  <c r="U116" i="2" s="1"/>
  <c r="E58" i="1"/>
  <c r="E59" i="1" s="1"/>
  <c r="U59" i="1"/>
  <c r="W58" i="1"/>
  <c r="W59" i="1" s="1"/>
  <c r="F59" i="1"/>
  <c r="G59" i="1"/>
  <c r="H59" i="1"/>
  <c r="I59" i="1"/>
  <c r="J59" i="1"/>
  <c r="K59" i="1"/>
  <c r="L59" i="1"/>
  <c r="M59" i="1"/>
  <c r="E79" i="1"/>
  <c r="F79" i="1"/>
  <c r="P79" i="1"/>
  <c r="Q79" i="1"/>
  <c r="R79" i="1"/>
  <c r="R90" i="1" s="1"/>
  <c r="U79" i="1"/>
  <c r="U90" i="1" s="1"/>
  <c r="W79" i="1"/>
  <c r="W90" i="1" s="1"/>
  <c r="W91" i="1" s="1"/>
  <c r="F90" i="1"/>
  <c r="F91" i="1" s="1"/>
  <c r="R91" i="1"/>
  <c r="D122" i="1"/>
  <c r="E122" i="1"/>
  <c r="N122" i="1"/>
  <c r="O122" i="1"/>
  <c r="P122" i="1"/>
  <c r="Q122" i="1"/>
  <c r="R122" i="1"/>
  <c r="T122" i="1"/>
  <c r="U122" i="1"/>
  <c r="V122" i="1"/>
  <c r="W122" i="1"/>
  <c r="X122" i="1"/>
  <c r="C15" i="3"/>
  <c r="D15" i="3"/>
  <c r="E15" i="3"/>
  <c r="E22" i="3"/>
  <c r="E23" i="3" s="1"/>
  <c r="D26" i="3"/>
  <c r="D29" i="3" s="1"/>
  <c r="C29" i="3"/>
  <c r="E29" i="3"/>
  <c r="C43" i="3"/>
  <c r="C51" i="3" s="1"/>
  <c r="E43" i="3"/>
  <c r="E51" i="3" s="1"/>
  <c r="D51" i="3"/>
  <c r="Q90" i="1"/>
  <c r="Q91" i="1"/>
  <c r="E91" i="1"/>
  <c r="U91" i="1"/>
  <c r="N91" i="1"/>
  <c r="S98" i="2" l="1"/>
  <c r="N117" i="2"/>
  <c r="K72" i="2"/>
  <c r="K85" i="2" s="1"/>
  <c r="K86" i="2" s="1"/>
  <c r="T117" i="2"/>
  <c r="M33" i="2"/>
  <c r="K41" i="2"/>
  <c r="K54" i="2" s="1"/>
  <c r="N58" i="1"/>
  <c r="R59" i="1"/>
  <c r="R123" i="1" s="1"/>
  <c r="U123" i="1"/>
  <c r="P59" i="1"/>
  <c r="M98" i="2"/>
  <c r="Q98" i="2"/>
  <c r="S59" i="1"/>
  <c r="D59" i="1"/>
  <c r="D74" i="2" s="1"/>
  <c r="W123" i="1"/>
  <c r="V90" i="1"/>
  <c r="V91" i="1" s="1"/>
  <c r="S85" i="2"/>
  <c r="S86" i="2" s="1"/>
  <c r="O117" i="2"/>
  <c r="M29" i="2"/>
  <c r="Q29" i="2"/>
  <c r="P90" i="1"/>
  <c r="P91" i="1"/>
  <c r="N90" i="1"/>
  <c r="Q59" i="1"/>
  <c r="Q123" i="1" s="1"/>
  <c r="N59" i="1"/>
  <c r="N123" i="1" s="1"/>
  <c r="O78" i="1"/>
  <c r="D79" i="1"/>
  <c r="D90" i="1" s="1"/>
  <c r="L29" i="2" l="1"/>
  <c r="L41" i="2" s="1"/>
  <c r="L55" i="2" s="1"/>
  <c r="M41" i="2"/>
  <c r="C32" i="3"/>
  <c r="E32" i="3" s="1"/>
  <c r="L74" i="2"/>
  <c r="L75" i="2" s="1"/>
  <c r="L85" i="2" s="1"/>
  <c r="L86" i="2" s="1"/>
  <c r="M74" i="2"/>
  <c r="M75" i="2" s="1"/>
  <c r="M85" i="2" s="1"/>
  <c r="M86" i="2" s="1"/>
  <c r="D75" i="2"/>
  <c r="D85" i="2" s="1"/>
  <c r="P123" i="1"/>
  <c r="M54" i="2"/>
  <c r="D54" i="2"/>
  <c r="D55" i="2"/>
  <c r="C17" i="3" s="1"/>
  <c r="S78" i="1"/>
  <c r="S79" i="1" s="1"/>
  <c r="S90" i="1" s="1"/>
  <c r="S91" i="1" s="1"/>
  <c r="S123" i="1" s="1"/>
  <c r="O79" i="1"/>
  <c r="D91" i="1"/>
  <c r="L54" i="2" l="1"/>
  <c r="M55" i="2"/>
  <c r="M117" i="2" s="1"/>
  <c r="L117" i="2"/>
  <c r="C22" i="3"/>
  <c r="C23" i="3" s="1"/>
  <c r="D86" i="2"/>
  <c r="D117" i="2" s="1"/>
  <c r="K55" i="2"/>
  <c r="K117" i="2" s="1"/>
  <c r="D123" i="1"/>
  <c r="O91" i="1"/>
  <c r="O123" i="1" s="1"/>
  <c r="O90" i="1"/>
  <c r="D32" i="3" l="1"/>
  <c r="D36" i="3" s="1"/>
  <c r="D37" i="3" s="1"/>
  <c r="E123" i="1" s="1"/>
  <c r="C36" i="3"/>
  <c r="C37" i="3" s="1"/>
  <c r="C52" i="3" s="1"/>
  <c r="L67" i="3" s="1"/>
  <c r="E36" i="3"/>
  <c r="E37" i="3" s="1"/>
  <c r="E117" i="2" l="1"/>
  <c r="D17" i="3"/>
  <c r="D22" i="3" s="1"/>
  <c r="D23" i="3" s="1"/>
  <c r="K70" i="3"/>
  <c r="F123" i="1"/>
  <c r="F117" i="2"/>
  <c r="J68" i="3"/>
  <c r="Q74" i="2" l="1"/>
  <c r="U75" i="2"/>
  <c r="X78" i="1"/>
  <c r="Q34" i="2"/>
  <c r="X79" i="1" l="1"/>
  <c r="T78" i="1"/>
  <c r="T79" i="1" s="1"/>
  <c r="Q75" i="2"/>
  <c r="Q30" i="2" l="1"/>
  <c r="Q37" i="2" l="1"/>
  <c r="Q36" i="2"/>
  <c r="Q35" i="2"/>
  <c r="Q70" i="2" l="1"/>
  <c r="U85" i="2" l="1"/>
  <c r="U86" i="2" l="1"/>
  <c r="Q85" i="2"/>
  <c r="Q86" i="2" s="1"/>
  <c r="X90" i="1"/>
  <c r="X91" i="1" l="1"/>
  <c r="T90" i="1"/>
  <c r="T91" i="1" l="1"/>
  <c r="S29" i="2" l="1"/>
  <c r="S41" i="2" l="1"/>
  <c r="S54" i="2" s="1"/>
  <c r="V33" i="1"/>
  <c r="V45" i="1" s="1"/>
  <c r="V58" i="1" s="1"/>
  <c r="V59" i="1" s="1"/>
  <c r="V123" i="1" s="1"/>
  <c r="S55" i="2" l="1"/>
  <c r="S117" i="2" s="1"/>
  <c r="U33" i="2" l="1"/>
  <c r="X37" i="1" l="1"/>
  <c r="U41" i="2"/>
  <c r="Q33" i="2"/>
  <c r="U55" i="2" l="1"/>
  <c r="U117" i="2" s="1"/>
  <c r="Q117" i="2" s="1"/>
  <c r="Q41" i="2"/>
  <c r="U54" i="2"/>
  <c r="T37" i="1"/>
  <c r="X45" i="1"/>
  <c r="Q55" i="2" l="1"/>
  <c r="Q54" i="2"/>
  <c r="X58" i="1"/>
  <c r="X59" i="1" s="1"/>
  <c r="X123" i="1" s="1"/>
  <c r="T123" i="1" s="1"/>
  <c r="T45" i="1"/>
  <c r="T58" i="1" s="1"/>
  <c r="T59" i="1" s="1"/>
</calcChain>
</file>

<file path=xl/sharedStrings.xml><?xml version="1.0" encoding="utf-8"?>
<sst xmlns="http://schemas.openxmlformats.org/spreadsheetml/2006/main" count="1000" uniqueCount="218">
  <si>
    <t>ПОГОДЖЕНО</t>
  </si>
  <si>
    <t>ЗАТВЕРДЖЕНО</t>
  </si>
  <si>
    <t>М.П.</t>
  </si>
  <si>
    <t>ТОВ  «Мелітопольські теплові мережі»</t>
  </si>
  <si>
    <t>(найменування ліцензіата)</t>
  </si>
  <si>
    <t>№ з/п</t>
  </si>
  <si>
    <t>Найменування заходів (пооб'єктно)</t>
  </si>
  <si>
    <t>Кількісний показник (одиниця виміру)</t>
  </si>
  <si>
    <t>Фінансовий план використання коштів на виконання інвестиційної програми за джерелами фінансування, тис. грн. (без ПДВ)</t>
  </si>
  <si>
    <t>Сума позичкових коштів та відсотків за їх  використання, що підлягає поверненню упланованому періоді,           тис. грн.           (без ПДВ)</t>
  </si>
  <si>
    <t>Сума інших залучених коштів, що підлягає поверненню у планованому періоді,           тис. грн.          (без ПДВ)</t>
  </si>
  <si>
    <t>Кошти, що враховуються у структурі тарифів гр.5+гр.6. + гр.11+гр.12,       тис. грн.                  (без ПДВ)</t>
  </si>
  <si>
    <t>За способом виконання, тис. грн. (без ПДВ)</t>
  </si>
  <si>
    <t>Графік здійснення заходів та використання коштів на планований період, тис. грн. (без ПДВ)</t>
  </si>
  <si>
    <r>
      <t>Строк окупності (місяців)</t>
    </r>
    <r>
      <rPr>
        <b/>
        <sz val="10"/>
        <rFont val="Times New Roman"/>
        <family val="1"/>
        <charset val="204"/>
      </rPr>
      <t>*</t>
    </r>
  </si>
  <si>
    <t>№ аркуша обґрунтовуючих матеріалів</t>
  </si>
  <si>
    <t>Економія паливно-енергетичних ресурсів                  (тони умовного палива/прогнозний період)</t>
  </si>
  <si>
    <t>Економія фонду заробітної плати (тис. грн./рік)</t>
  </si>
  <si>
    <r>
      <t>Економічний ефект (тис. грн.)</t>
    </r>
    <r>
      <rPr>
        <b/>
        <sz val="10"/>
        <rFont val="Times New Roman"/>
        <family val="1"/>
        <charset val="204"/>
      </rPr>
      <t>**</t>
    </r>
  </si>
  <si>
    <t>загальна сума</t>
  </si>
  <si>
    <t>з урахуванням:</t>
  </si>
  <si>
    <t>господарський  (вартість    матеріальних ресурсів)</t>
  </si>
  <si>
    <t>підряд-  ний</t>
  </si>
  <si>
    <t>І кв.</t>
  </si>
  <si>
    <t>ІІ кв.</t>
  </si>
  <si>
    <t>ІІІ кв.</t>
  </si>
  <si>
    <t>ІV кв.</t>
  </si>
  <si>
    <t>амортиза-ційні відраху-вання</t>
  </si>
  <si>
    <t>виробничі інвестиції з прибутку</t>
  </si>
  <si>
    <t>отримані у планова-номуперіоді позичкові кошти фінансових установ, що підлягають повер-ненню</t>
  </si>
  <si>
    <t>отримані у планованомуперіоді  бюджетні кошти, що не підлягають поверненню</t>
  </si>
  <si>
    <t>інші залучені кошти, отримані у планованому періоді, з них:</t>
  </si>
  <si>
    <t>що підлягають поверненню</t>
  </si>
  <si>
    <t>що не підлягають поверненню</t>
  </si>
  <si>
    <t>І</t>
  </si>
  <si>
    <t>Виробництво теплової енергії</t>
  </si>
  <si>
    <t>1.1</t>
  </si>
  <si>
    <t>Будівництво, реконструкція та модернізація об'єктів теплопостачання (звільняється від оподаткування згідно з пунктом 154.9 статті 154 Податкового кодексу України), з урахуванням:</t>
  </si>
  <si>
    <t>1.1.1</t>
  </si>
  <si>
    <t>Заходи зі зниження питомих витрат, а також втрат ресурсів, з них:</t>
  </si>
  <si>
    <t>Усього за підпунктом 1.1.1</t>
  </si>
  <si>
    <t>х</t>
  </si>
  <si>
    <t>1.1.2</t>
  </si>
  <si>
    <t>х </t>
  </si>
  <si>
    <t>Усього за підпунктом 1.1.2</t>
  </si>
  <si>
    <t>1.1.3</t>
  </si>
  <si>
    <t>Інші заходи, з них:</t>
  </si>
  <si>
    <t>Усього за підпунктом 1.1.3</t>
  </si>
  <si>
    <t>Усього за пунктом 1.1</t>
  </si>
  <si>
    <t>1.2</t>
  </si>
  <si>
    <t>Інші заходи (не звільняється від оподаткування згідно з пунктом 154.9 статті 154 Податкового кодексу України), з урахуванням:</t>
  </si>
  <si>
    <t>1.2.1</t>
  </si>
  <si>
    <t>1.2.1.1</t>
  </si>
  <si>
    <t>Усього за підпунктом 1.2.1</t>
  </si>
  <si>
    <t>1.2.2</t>
  </si>
  <si>
    <t>Заходи щодо забезпечення технологічного та/або комерційного обліку ресурсів, з них:</t>
  </si>
  <si>
    <t>Усього за підпунктом 1.2.2</t>
  </si>
  <si>
    <t>1.2.3</t>
  </si>
  <si>
    <t>Заходи щодо впровадження та розвитку інформаційних технологій, з них:</t>
  </si>
  <si>
    <t>Усього за підпунктом 1.2.3</t>
  </si>
  <si>
    <t>1.2.4</t>
  </si>
  <si>
    <t>Заходи щодо модернізації та закупівлі транспортних засобів спеціального та спеціалізованого призначення, з них:</t>
  </si>
  <si>
    <t>Усього за підпунктом 1.2.4</t>
  </si>
  <si>
    <t>1.2.5</t>
  </si>
  <si>
    <t>Усього за підпунктом 1.2.5</t>
  </si>
  <si>
    <t>Усього за пунктом 1.2</t>
  </si>
  <si>
    <t>Усього за розділом І</t>
  </si>
  <si>
    <t>ІІ</t>
  </si>
  <si>
    <t>Транспортування теплової енергії</t>
  </si>
  <si>
    <t>2.1</t>
  </si>
  <si>
    <t>2.1.1</t>
  </si>
  <si>
    <t>Усього за підпунктом 2.1.1</t>
  </si>
  <si>
    <t>2.1.2</t>
  </si>
  <si>
    <t>Усього за підпунктом 2.1.2</t>
  </si>
  <si>
    <t>2.1.3</t>
  </si>
  <si>
    <t>Усього за підпунктом 2.1.3</t>
  </si>
  <si>
    <t>Усього за пунктом 2.1</t>
  </si>
  <si>
    <t>2.2</t>
  </si>
  <si>
    <t>2.2.1</t>
  </si>
  <si>
    <t>2.2.1.1</t>
  </si>
  <si>
    <t>2.2.1.2</t>
  </si>
  <si>
    <t>Усього за підпунктом 2.2.1</t>
  </si>
  <si>
    <t>2.2.2</t>
  </si>
  <si>
    <t>Заходи щодо забезпечення  технологічного та/або комерційного обліку ресурсів, з них:</t>
  </si>
  <si>
    <t>2.2.2.1</t>
  </si>
  <si>
    <t>Усього за підпунктом 2.2.2</t>
  </si>
  <si>
    <t>2.2.3</t>
  </si>
  <si>
    <t>Усього за підпунктом 2.2.3</t>
  </si>
  <si>
    <t>2.2.4</t>
  </si>
  <si>
    <t>Усього за підпунктом 2.2.4</t>
  </si>
  <si>
    <t>2.2.5</t>
  </si>
  <si>
    <t>Усього за підпунктом 2.2.5</t>
  </si>
  <si>
    <t>Усього за пунктом 2.2</t>
  </si>
  <si>
    <t>Усього за розділом ІІ</t>
  </si>
  <si>
    <t>ІІІ</t>
  </si>
  <si>
    <t>Постачання теплової енергії</t>
  </si>
  <si>
    <t>3.1</t>
  </si>
  <si>
    <t>3.1.1</t>
  </si>
  <si>
    <t>Усього за підпунктом 3.1.1</t>
  </si>
  <si>
    <t>3.1.2</t>
  </si>
  <si>
    <t>Усього за підпунктом 3.1.2</t>
  </si>
  <si>
    <t>3.1.3</t>
  </si>
  <si>
    <t>Усього за підпунктом 3.1.3</t>
  </si>
  <si>
    <t>Усього за пунктом 3.1</t>
  </si>
  <si>
    <t>3.2</t>
  </si>
  <si>
    <t>3.2.1</t>
  </si>
  <si>
    <t>Усього за підпунктом 3.2.1</t>
  </si>
  <si>
    <t>3.2.2</t>
  </si>
  <si>
    <t>Усього за підпунктом 3.2.2</t>
  </si>
  <si>
    <t>3.2.3</t>
  </si>
  <si>
    <t>Усього за підпунктом 3.2.3</t>
  </si>
  <si>
    <t>3.2.4</t>
  </si>
  <si>
    <t>Усього за підпунктом3.2.4</t>
  </si>
  <si>
    <t>3.2.5</t>
  </si>
  <si>
    <t>Усього за підпунктом 3.2.5</t>
  </si>
  <si>
    <t>Усього за пунктом 3.2</t>
  </si>
  <si>
    <t>Усього за розділом ІІІ</t>
  </si>
  <si>
    <t>Усього за інвестиційною програмою</t>
  </si>
  <si>
    <t>Примітки:</t>
  </si>
  <si>
    <t>* Суми витрат по заходах та економічний ефект від їх упровадження  при розрахунку строку окупності враховувати без ПДВ.</t>
  </si>
  <si>
    <t>** Складові розрахунку економічного ефекту від упровадження  заходів ураховувати без ПДВ.</t>
  </si>
  <si>
    <t>х - ліцензіатом не заповнюється.</t>
  </si>
  <si>
    <t>Головний інженер</t>
  </si>
  <si>
    <t>(посада відповідального виконавця)</t>
  </si>
  <si>
    <t>(підпис)</t>
  </si>
  <si>
    <r>
      <t>(прізвище, ім</t>
    </r>
    <r>
      <rPr>
        <sz val="9"/>
        <rFont val="Calibri"/>
        <family val="2"/>
        <charset val="204"/>
      </rPr>
      <t>’</t>
    </r>
    <r>
      <rPr>
        <sz val="9"/>
        <rFont val="Times New Roman"/>
        <family val="1"/>
        <charset val="204"/>
      </rPr>
      <t>я, по батькові)</t>
    </r>
  </si>
  <si>
    <t>Найменуван-ня заходів (пооб'єктно)</t>
  </si>
  <si>
    <t>Фінансовий план використання коштів на виконання інвестиційної програми за джерелами фінансування, тис. грн (без ПДВ)</t>
  </si>
  <si>
    <t>За способом виконання, тис. грн (без ПДВ)</t>
  </si>
  <si>
    <t>Графік здійснення заходів та використання коштів на планований та прогнозний періоди    тис. грн (без ПДВ)</t>
  </si>
  <si>
    <r>
      <t>Строк окупності (місяців)</t>
    </r>
    <r>
      <rPr>
        <b/>
        <sz val="9"/>
        <rFont val="Times New Roman"/>
        <family val="1"/>
        <charset val="204"/>
      </rPr>
      <t>**</t>
    </r>
  </si>
  <si>
    <t>Економія паливно-енергетичних ресурсів        (тони умовного палива/прогнозний період)</t>
  </si>
  <si>
    <r>
      <t>Економічний ефект (тис. грн )</t>
    </r>
    <r>
      <rPr>
        <b/>
        <sz val="9"/>
        <rFont val="Times New Roman"/>
        <family val="1"/>
        <charset val="204"/>
      </rPr>
      <t>***</t>
    </r>
  </si>
  <si>
    <t>госпо-дарський  (вартість    матері-альних ресурсів)</t>
  </si>
  <si>
    <t>підрядний</t>
  </si>
  <si>
    <t>плано-ваний період</t>
  </si>
  <si>
    <t>прогнозний період</t>
  </si>
  <si>
    <t>аморти-заційні відраху-вання</t>
  </si>
  <si>
    <t>позичко-ві кошти</t>
  </si>
  <si>
    <t>інші залучені кошти,    з них:</t>
  </si>
  <si>
    <t>бюджетні кошти (не підлягають поверненню)</t>
  </si>
  <si>
    <t>підля-гають повер-ненню</t>
  </si>
  <si>
    <t>не підлягають повернен-ню</t>
  </si>
  <si>
    <t>плано-ваний  період     +1</t>
  </si>
  <si>
    <t>плано-ваний період + n*</t>
  </si>
  <si>
    <r>
      <t>Будівництво, реконструкція та модернізація об</t>
    </r>
    <r>
      <rPr>
        <b/>
        <sz val="9"/>
        <rFont val="Calibri"/>
        <family val="2"/>
        <charset val="204"/>
      </rPr>
      <t>’</t>
    </r>
    <r>
      <rPr>
        <b/>
        <sz val="9"/>
        <rFont val="Times New Roman"/>
        <family val="1"/>
        <charset val="204"/>
      </rPr>
      <t>єктів теплопостачання ( не звільняється від оподаткування згідно з  Податковим кодексом України), з урахуванням :</t>
    </r>
  </si>
  <si>
    <t>Усього за підпунктом 3.2.4</t>
  </si>
  <si>
    <r>
      <t>Примітки:    n*</t>
    </r>
    <r>
      <rPr>
        <sz val="9"/>
        <rFont val="Calibri"/>
        <family val="2"/>
        <charset val="204"/>
      </rPr>
      <t>–</t>
    </r>
    <r>
      <rPr>
        <sz val="9"/>
        <rFont val="Times New Roman"/>
        <family val="1"/>
        <charset val="204"/>
      </rPr>
      <t>кількість років інвестиційної програми.</t>
    </r>
  </si>
  <si>
    <t>** Суми витрат по заходах та економічний ефект від їх упровадження  при розрахунку строку окупності враховувати без ПДВ.</t>
  </si>
  <si>
    <t>*** Складові розрахунку економічного ефекту від упровадження  заходів ураховувати без ПДВ.</t>
  </si>
  <si>
    <t>Найменування заходів</t>
  </si>
  <si>
    <t>Кошти, що враховуються у структурі тарифів за джерелами фінансування, 
тис. грн. (без ПДВ)</t>
  </si>
  <si>
    <t>амортизаційні відрахування</t>
  </si>
  <si>
    <t>сума позичкових коштів та відсотків за їх використання, що підлягає поверненню у планованому періоді</t>
  </si>
  <si>
    <t>сума інших залучених коштів, що підлягає поверненню у планованому періоді</t>
  </si>
  <si>
    <r>
      <t>Будівництво, реконструкція та модернізація об</t>
    </r>
    <r>
      <rPr>
        <sz val="10"/>
        <rFont val="Calibri"/>
        <family val="2"/>
        <charset val="204"/>
      </rPr>
      <t>’</t>
    </r>
    <r>
      <rPr>
        <sz val="10"/>
        <rFont val="Times New Roman"/>
        <family val="1"/>
        <charset val="204"/>
      </rPr>
      <t>єктів теплопостачання (звільняється від оподаткування згідно з пунктом 154.9 статті 154 Податкового кодексу України), з урахуванням :</t>
    </r>
  </si>
  <si>
    <t>Заходи зі зниження питомих витрат, а також втрат ресурсів</t>
  </si>
  <si>
    <t>Заходи щодо забезпечення  технологічного та/або комерційного обліку ресурсів</t>
  </si>
  <si>
    <t>Інші заходи</t>
  </si>
  <si>
    <t>1.2.</t>
  </si>
  <si>
    <t>Інші заходи (не звільняється від оподаткування згідноз пунктом 154.9 статті 154 Податкового кодексу України), з урахуванням:</t>
  </si>
  <si>
    <t>Заходи щодо впровадження та розвитку інформаційних технологій</t>
  </si>
  <si>
    <t>Заходи щодо модернізації та закупівлі транспортних засобів спеціального та спеціалізованого призначення</t>
  </si>
  <si>
    <r>
      <t>Будівництво, реконструкція та модернізація об</t>
    </r>
    <r>
      <rPr>
        <sz val="10"/>
        <rFont val="Calibri"/>
        <family val="2"/>
        <charset val="204"/>
      </rPr>
      <t>’</t>
    </r>
    <r>
      <rPr>
        <sz val="10"/>
        <rFont val="Times New Roman"/>
        <family val="1"/>
        <charset val="204"/>
      </rPr>
      <t>єктів теплопостачання (звільняється від оподаткування згідно з пунктом 154.9 статті 154  Податкового кодексу України), з урахуванням:</t>
    </r>
  </si>
  <si>
    <r>
      <t>Будівництво, реконструкція та модернізація об</t>
    </r>
    <r>
      <rPr>
        <sz val="10"/>
        <rFont val="Calibri"/>
        <family val="2"/>
        <charset val="204"/>
      </rPr>
      <t>’</t>
    </r>
    <r>
      <rPr>
        <sz val="10"/>
        <rFont val="Times New Roman"/>
        <family val="1"/>
        <charset val="204"/>
      </rPr>
      <t>єктів теплопостачання (звільняється від оподаткування згідно з пунктом 154.9 статті 154 Податкового кодексу України), з урахуванням:</t>
    </r>
  </si>
  <si>
    <t xml:space="preserve">             (посадова особа ліцензіата)</t>
  </si>
  <si>
    <t xml:space="preserve">                                            (підпис)</t>
  </si>
  <si>
    <t>(прізвище, ім'я, по батькові)</t>
  </si>
  <si>
    <t>М. П.</t>
  </si>
  <si>
    <t>(підпис)                                                                  (прізвище, ім’я, по батькові)</t>
  </si>
  <si>
    <t xml:space="preserve"> </t>
  </si>
  <si>
    <t xml:space="preserve">                                (підпис)</t>
  </si>
  <si>
    <t>1.1.1.1</t>
  </si>
  <si>
    <t>1.2.1.2</t>
  </si>
  <si>
    <t>1.2.1.3</t>
  </si>
  <si>
    <t>1.2.1.4</t>
  </si>
  <si>
    <t>1.2.1.5</t>
  </si>
  <si>
    <t>1.2.1.6</t>
  </si>
  <si>
    <t>1.2.1.7</t>
  </si>
  <si>
    <t>1.2.1.8</t>
  </si>
  <si>
    <t>Будівництво, реконструкція та модернізація об’єктів теплопостачання (звільняється від оподаткування згідно з пунктом 154.9 статті 154 Податкового кодексу України), з урахуванням:</t>
  </si>
  <si>
    <t>(прізвище, ім’я, по батькові)</t>
  </si>
  <si>
    <t>Технічне переоснащення котельні "Привокзальна", вул. Гетьмана Сагайдачного,270/1-заміна котлів КВГ5,2-115 СН "Грач" на котли NAVI  III 1890 (BZKU Україна) з пальниками газовими Ecoflam BLU  2000.1 рампа 2"</t>
  </si>
  <si>
    <t>Технічне переоснащення котельні "Привокзальна", вул. Гетьмана Сагайдачного,270/1-заміна котлів КВГ5,2-115 СН "Грач" на котли NAVI  III 1890 (BZKU Україна) з пальниками газовими Ecoflam BLU  2000.1 рампа 2",проектні роботи</t>
  </si>
  <si>
    <t>Технічне переоснащення котельні "Привокзальна", вул. Гетьмана Сагайдачного,270/1-заміна котлів КВГ5,2-115 СН "Грач" на котли NAVI  III 1890 (BZKU Україна) обладнання котли</t>
  </si>
  <si>
    <t>Технічне переоснащення котельні "Привокзальна", вул. Гетьмана Сагайдачного,270/1-заміна котлів КВГ5,2-115 СН "Грач" на котли NAVI  III 1890 (BZKU Україна) з пальниками газовими Ecoflam BLU  2000.1 рампа 2", обладнання пальники</t>
  </si>
  <si>
    <t>Технічне переоснащення котельні "Привокзальна", вул. Гетьмана Сагайдачного,270/1-заміна котлів КВГ5,2-115 СН "Грач" на котли NAVI  III 1890 (BZKU Україна) з пальниками газовими Ecoflam BLU  2000.1 рампа 2", монтажні та пусконалагоджувальні роботи</t>
  </si>
  <si>
    <t>Реконструкція першої черги котельні по вул. Г. Сталінграду, 2/1-проектні роботи</t>
  </si>
  <si>
    <t>1.2.1.2.5.1</t>
  </si>
  <si>
    <t>1.2.1.2.5.2</t>
  </si>
  <si>
    <t>1.2.1.2.5.3</t>
  </si>
  <si>
    <t>1.2.1.2.5.4</t>
  </si>
  <si>
    <t>Реконструкція теплової мережі по пр. Б.Хмельницького, 83-87 із застосуванням попередньо ізольованих труб Дн219мм</t>
  </si>
  <si>
    <t>396 м.п.</t>
  </si>
  <si>
    <t>Реконструкція теплової мережі від ЦТП-2 вул.Гвардійська,31/6 до ж.б.по вул. Гвардійська,30із застосуванням попередньо ізольованих труб (Дн219 мм)</t>
  </si>
  <si>
    <t>143м.п.</t>
  </si>
  <si>
    <t>Рішенням ___  сесії  Мелітопольської  міської ради   Запорізької області __  скликання   від ______ 2018                № ______                                                                     Мелітопольський міський голова                                                                    _________      С.А.МІНЬКО                                                                           (підпис)     
    _____________________________________</t>
  </si>
  <si>
    <t>Фінансовий план використання коштів для  виконання  інвестиційної програми та  їх урахування у структурі тарифів на 12 місяців 2018 року</t>
  </si>
  <si>
    <t>________                                     М.В.КАПУСТІН</t>
  </si>
  <si>
    <t>Фінансовий план використання коштів для  виконання  інвестиційної програми на 2018 рік</t>
  </si>
  <si>
    <t xml:space="preserve">Директор  ТОВ "Мелітопольські теплові мережі"                                                          __________________ О.О. ЯЛСУКОВА                           (підпис)                                                                          “_____”_____________2018 року                                                    </t>
  </si>
  <si>
    <t>________                                       М.В.КАПУСТІН</t>
  </si>
  <si>
    <t xml:space="preserve">Директор ТОВ "Мелітопольські теплові мережі"                                      _____________________       О.О. ЯЛСУКОВА   </t>
  </si>
  <si>
    <t>Головний інженер                                                                                   _____________________     М.В.КАПУСТІН</t>
  </si>
  <si>
    <t>Головний бухгалтер                                                                          _____________________          Л.В. ПАСТУШЕНКО</t>
  </si>
  <si>
    <t>План витрат за джерелами фінансування на виконання інвестиційної програми для врахування у структурі тарифів                                                                                                                                        на 12 місяців  2018року</t>
  </si>
  <si>
    <t>1.2.1.5.1</t>
  </si>
  <si>
    <t>1.2.1.5.2</t>
  </si>
  <si>
    <t>1.2.1.5.3</t>
  </si>
  <si>
    <t>1.2.1.5.4</t>
  </si>
  <si>
    <r>
      <t>Технічне переоснащення. Установка частотного управління та автоматизація</t>
    </r>
    <r>
      <rPr>
        <sz val="10"/>
        <rFont val="Times New Roman"/>
        <family val="1"/>
        <charset val="204"/>
      </rPr>
      <t xml:space="preserve"> регулювання співвідношення газ/повітря котла ПТВМ- 30 в котельній  по вул. Покровська, 61/1- </t>
    </r>
    <r>
      <rPr>
        <sz val="10"/>
        <color rgb="FF333333"/>
        <rFont val="Times New Roman"/>
        <family val="1"/>
        <charset val="204"/>
      </rPr>
      <t>монтажні і пусконалагоджувальні роботи</t>
    </r>
    <r>
      <rPr>
        <sz val="10"/>
        <rFont val="Times New Roman"/>
        <family val="1"/>
        <charset val="204"/>
      </rPr>
      <t>.</t>
    </r>
  </si>
  <si>
    <r>
      <t>Технічне переоснащення. Установка частотного управління та автоматизація</t>
    </r>
    <r>
      <rPr>
        <sz val="10"/>
        <rFont val="Times New Roman"/>
        <family val="1"/>
        <charset val="204"/>
      </rPr>
      <t xml:space="preserve"> регулювання співвідношення газ/повітря котла КВГМ- 20/150 в котельні І черги по вул. Г. Сталінграда,2/1- </t>
    </r>
    <r>
      <rPr>
        <sz val="10"/>
        <color rgb="FF333333"/>
        <rFont val="Times New Roman"/>
        <family val="1"/>
        <charset val="204"/>
      </rPr>
      <t>монтажні і пусконалагоджувальні роботи</t>
    </r>
    <r>
      <rPr>
        <sz val="10"/>
        <rFont val="Times New Roman"/>
        <family val="1"/>
        <charset val="204"/>
      </rPr>
      <t>.</t>
    </r>
  </si>
  <si>
    <r>
      <t>Технічне переоснащення. Установка частотного управління та автоматизація</t>
    </r>
    <r>
      <rPr>
        <sz val="10"/>
        <rFont val="Times New Roman"/>
        <family val="1"/>
        <charset val="204"/>
      </rPr>
      <t xml:space="preserve"> регулювання співвідношення газ/повітря котла КВГМ- 10/150 в котельні І черги по вул. Г. Сталінграда,2/1- </t>
    </r>
    <r>
      <rPr>
        <sz val="10"/>
        <color rgb="FF333333"/>
        <rFont val="Times New Roman"/>
        <family val="1"/>
        <charset val="204"/>
      </rPr>
      <t>монтажні і пусконалагоджувальні роботи</t>
    </r>
    <r>
      <rPr>
        <sz val="10"/>
        <rFont val="Times New Roman"/>
        <family val="1"/>
        <charset val="204"/>
      </rPr>
      <t>.</t>
    </r>
  </si>
  <si>
    <r>
      <t xml:space="preserve">Технічне переоснащення.   </t>
    </r>
    <r>
      <rPr>
        <sz val="10"/>
        <rFont val="Times New Roman"/>
        <family val="1"/>
        <charset val="204"/>
      </rPr>
      <t xml:space="preserve">Автоматизація регулювання співвідношення газ/повітря котла №1 КВГМ-10/150 в котельні І черги по вул. Г. Сталінграда,2/1- </t>
    </r>
    <r>
      <rPr>
        <sz val="10"/>
        <color rgb="FF333333"/>
        <rFont val="Times New Roman"/>
        <family val="1"/>
        <charset val="204"/>
      </rPr>
      <t>монтажні і пусконалагоджувальні роботи</t>
    </r>
    <r>
      <rPr>
        <sz val="10"/>
        <rFont val="Times New Roman"/>
        <family val="1"/>
        <charset val="204"/>
      </rPr>
      <t>.</t>
    </r>
  </si>
  <si>
    <r>
      <t>Технічне переоснащення системи</t>
    </r>
    <r>
      <rPr>
        <sz val="10"/>
        <rFont val="Times New Roman"/>
        <family val="1"/>
        <charset val="204"/>
      </rPr>
      <t xml:space="preserve"> диспетчеризації модульної котельні КМ-2600-Т-Г СШ №25 по вул. Гетьманська, 93</t>
    </r>
  </si>
  <si>
    <t>Реконструкція  котельні по вул.Покровська,61/1  з встановленням двох котлів потужністю 10 Гкал/год і одного котла потужністю 20 Гкал/год - проектні роботи</t>
  </si>
  <si>
    <t>Рішенням ___  сесії  Мелітопольської  міської ради   Запорізької області __  скликання   від ______ 2018                № ______                                                                     Мелітопольський міський голова                                                                    _____________________      С. МІНЬКО                                                                           (підпис)     
    _____________________________________</t>
  </si>
  <si>
    <t xml:space="preserve">Директор  ТОВ "Мелітопольські теплові мережі"                                                          __________________ О. ЯЛСУКОВА                           (підпис)                                                                          “_____”_____________2018 року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</si>
</sst>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"/>
    <numFmt numFmtId="165" formatCode="_-* #,##0.00,&quot;грн.&quot;_-;\-* #,##0.00,&quot;грн.&quot;_-;_-* \-??&quot; грн.&quot;_-;_-@_-"/>
    <numFmt numFmtId="166" formatCode="_-* #,##0.00,_г_р_н_._-;\-* #,##0.00,_г_р_н_._-;_-* \-??\ _г_р_н_._-;_-@_-"/>
    <numFmt numFmtId="167" formatCode="0.0"/>
  </numFmts>
  <fonts count="27" x14ac:knownFonts="1"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1"/>
    </font>
    <font>
      <sz val="7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Arial Cyr"/>
      <family val="2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1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9"/>
      <name val="Calibri"/>
      <family val="2"/>
      <charset val="204"/>
    </font>
    <font>
      <b/>
      <sz val="9"/>
      <name val="Calibri"/>
      <family val="2"/>
      <charset val="204"/>
    </font>
    <font>
      <b/>
      <i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Calibri"/>
      <family val="2"/>
      <charset val="204"/>
    </font>
    <font>
      <b/>
      <i/>
      <sz val="10"/>
      <name val="Times New Roman"/>
      <family val="1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1"/>
    </font>
    <font>
      <sz val="10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4" fillId="0" borderId="0"/>
    <xf numFmtId="0" fontId="16" fillId="0" borderId="0"/>
    <xf numFmtId="0" fontId="24" fillId="0" borderId="0"/>
    <xf numFmtId="165" fontId="24" fillId="0" borderId="0"/>
    <xf numFmtId="166" fontId="24" fillId="0" borderId="0"/>
  </cellStyleXfs>
  <cellXfs count="285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Border="1"/>
    <xf numFmtId="0" fontId="1" fillId="0" borderId="0" xfId="1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2" fillId="0" borderId="0" xfId="0" applyFont="1"/>
    <xf numFmtId="0" fontId="10" fillId="0" borderId="0" xfId="0" applyFont="1"/>
    <xf numFmtId="0" fontId="5" fillId="0" borderId="0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11" fillId="0" borderId="0" xfId="0" applyFont="1"/>
    <xf numFmtId="0" fontId="8" fillId="0" borderId="0" xfId="0" applyFont="1" applyBorder="1" applyAlignment="1">
      <alignment horizontal="center" vertical="top"/>
    </xf>
    <xf numFmtId="0" fontId="14" fillId="0" borderId="2" xfId="0" applyFont="1" applyBorder="1" applyAlignment="1">
      <alignment horizontal="center" wrapText="1"/>
    </xf>
    <xf numFmtId="0" fontId="14" fillId="0" borderId="2" xfId="1" applyFont="1" applyBorder="1" applyAlignment="1" applyProtection="1">
      <alignment horizontal="center" wrapText="1"/>
      <protection locked="0"/>
    </xf>
    <xf numFmtId="0" fontId="14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16" fontId="1" fillId="0" borderId="2" xfId="0" applyNumberFormat="1" applyFont="1" applyBorder="1" applyAlignment="1">
      <alignment horizontal="center"/>
    </xf>
    <xf numFmtId="14" fontId="1" fillId="0" borderId="2" xfId="0" applyNumberFormat="1" applyFont="1" applyBorder="1" applyAlignment="1">
      <alignment horizontal="center"/>
    </xf>
    <xf numFmtId="0" fontId="1" fillId="0" borderId="2" xfId="1" applyFont="1" applyBorder="1" applyAlignment="1" applyProtection="1">
      <alignment horizontal="center" vertical="center" wrapText="1"/>
    </xf>
    <xf numFmtId="0" fontId="14" fillId="0" borderId="0" xfId="0" applyFont="1" applyBorder="1" applyAlignment="1"/>
    <xf numFmtId="2" fontId="14" fillId="0" borderId="2" xfId="0" applyNumberFormat="1" applyFont="1" applyBorder="1" applyAlignment="1"/>
    <xf numFmtId="0" fontId="14" fillId="0" borderId="2" xfId="0" applyFont="1" applyBorder="1" applyAlignment="1"/>
    <xf numFmtId="2" fontId="14" fillId="0" borderId="3" xfId="0" applyNumberFormat="1" applyFont="1" applyBorder="1" applyAlignment="1"/>
    <xf numFmtId="2" fontId="15" fillId="0" borderId="2" xfId="0" applyNumberFormat="1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/>
    <xf numFmtId="3" fontId="1" fillId="0" borderId="2" xfId="2" applyNumberFormat="1" applyFont="1" applyBorder="1" applyAlignment="1">
      <alignment horizontal="center" wrapText="1"/>
    </xf>
    <xf numFmtId="0" fontId="14" fillId="0" borderId="0" xfId="0" applyFont="1" applyBorder="1" applyAlignment="1">
      <alignment horizontal="center"/>
    </xf>
    <xf numFmtId="0" fontId="1" fillId="0" borderId="2" xfId="0" applyFont="1" applyBorder="1" applyAlignment="1"/>
    <xf numFmtId="14" fontId="1" fillId="0" borderId="2" xfId="0" applyNumberFormat="1" applyFont="1" applyBorder="1" applyAlignment="1">
      <alignment horizontal="center" vertical="center" wrapText="1"/>
    </xf>
    <xf numFmtId="2" fontId="1" fillId="0" borderId="2" xfId="1" applyNumberFormat="1" applyFont="1" applyBorder="1" applyAlignment="1" applyProtection="1">
      <alignment horizontal="center" vertical="center" wrapText="1"/>
    </xf>
    <xf numFmtId="2" fontId="14" fillId="0" borderId="2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164" fontId="14" fillId="0" borderId="2" xfId="0" applyNumberFormat="1" applyFont="1" applyBorder="1" applyAlignment="1">
      <alignment horizontal="center"/>
    </xf>
    <xf numFmtId="2" fontId="10" fillId="0" borderId="2" xfId="0" applyNumberFormat="1" applyFont="1" applyBorder="1"/>
    <xf numFmtId="2" fontId="1" fillId="0" borderId="0" xfId="0" applyNumberFormat="1" applyFont="1" applyBorder="1" applyAlignment="1"/>
    <xf numFmtId="14" fontId="1" fillId="0" borderId="2" xfId="0" applyNumberFormat="1" applyFont="1" applyBorder="1" applyAlignment="1">
      <alignment horizontal="center" vertical="center"/>
    </xf>
    <xf numFmtId="2" fontId="6" fillId="0" borderId="2" xfId="1" applyNumberFormat="1" applyFont="1" applyBorder="1" applyAlignment="1" applyProtection="1">
      <alignment horizontal="center" vertical="center" wrapText="1"/>
    </xf>
    <xf numFmtId="0" fontId="1" fillId="0" borderId="2" xfId="1" applyFont="1" applyBorder="1" applyAlignment="1" applyProtection="1">
      <alignment horizontal="left" vertical="top" wrapText="1"/>
    </xf>
    <xf numFmtId="0" fontId="1" fillId="0" borderId="2" xfId="0" applyFont="1" applyBorder="1"/>
    <xf numFmtId="165" fontId="1" fillId="0" borderId="2" xfId="4" applyFont="1" applyBorder="1" applyAlignment="1" applyProtection="1">
      <alignment horizontal="center"/>
    </xf>
    <xf numFmtId="166" fontId="14" fillId="0" borderId="2" xfId="5" applyFont="1" applyBorder="1" applyAlignment="1" applyProtection="1">
      <alignment horizontal="center"/>
    </xf>
    <xf numFmtId="4" fontId="14" fillId="0" borderId="2" xfId="0" applyNumberFormat="1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2" fontId="14" fillId="0" borderId="0" xfId="0" applyNumberFormat="1" applyFont="1" applyBorder="1" applyAlignment="1">
      <alignment horizontal="center"/>
    </xf>
    <xf numFmtId="2" fontId="14" fillId="0" borderId="0" xfId="0" applyNumberFormat="1" applyFont="1" applyBorder="1" applyAlignment="1"/>
    <xf numFmtId="0" fontId="1" fillId="0" borderId="2" xfId="1" applyFont="1" applyBorder="1" applyAlignment="1" applyProtection="1">
      <alignment horizontal="center" wrapText="1"/>
    </xf>
    <xf numFmtId="167" fontId="14" fillId="0" borderId="2" xfId="0" applyNumberFormat="1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0" fillId="0" borderId="0" xfId="0" applyFont="1" applyBorder="1"/>
    <xf numFmtId="0" fontId="6" fillId="0" borderId="0" xfId="0" applyFont="1" applyBorder="1" applyAlignment="1"/>
    <xf numFmtId="0" fontId="5" fillId="0" borderId="0" xfId="0" applyFont="1" applyAlignment="1">
      <alignment wrapText="1"/>
    </xf>
    <xf numFmtId="0" fontId="5" fillId="0" borderId="0" xfId="0" applyFont="1"/>
    <xf numFmtId="0" fontId="6" fillId="0" borderId="0" xfId="0" applyFont="1" applyAlignment="1"/>
    <xf numFmtId="0" fontId="5" fillId="0" borderId="0" xfId="0" applyFont="1" applyAlignment="1"/>
    <xf numFmtId="166" fontId="6" fillId="0" borderId="0" xfId="5" applyFont="1" applyBorder="1" applyAlignment="1" applyProtection="1"/>
    <xf numFmtId="166" fontId="5" fillId="0" borderId="0" xfId="5" applyFont="1" applyBorder="1" applyAlignment="1" applyProtection="1"/>
    <xf numFmtId="2" fontId="6" fillId="0" borderId="0" xfId="0" applyNumberFormat="1" applyFont="1"/>
    <xf numFmtId="0" fontId="6" fillId="0" borderId="0" xfId="0" applyFont="1"/>
    <xf numFmtId="2" fontId="1" fillId="0" borderId="0" xfId="0" applyNumberFormat="1" applyFont="1"/>
    <xf numFmtId="0" fontId="10" fillId="0" borderId="0" xfId="0" applyFont="1" applyAlignment="1">
      <alignment horizontal="center"/>
    </xf>
    <xf numFmtId="0" fontId="10" fillId="0" borderId="0" xfId="0" applyFont="1" applyAlignment="1">
      <alignment wrapText="1"/>
    </xf>
    <xf numFmtId="0" fontId="0" fillId="2" borderId="0" xfId="0" applyFill="1"/>
    <xf numFmtId="0" fontId="4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center" wrapText="1"/>
    </xf>
    <xf numFmtId="0" fontId="10" fillId="0" borderId="0" xfId="0" applyFont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0" fontId="6" fillId="0" borderId="0" xfId="0" applyFont="1" applyBorder="1"/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wrapText="1"/>
    </xf>
    <xf numFmtId="0" fontId="15" fillId="0" borderId="2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16" fontId="6" fillId="0" borderId="2" xfId="0" applyNumberFormat="1" applyFont="1" applyBorder="1" applyAlignment="1">
      <alignment horizontal="center"/>
    </xf>
    <xf numFmtId="14" fontId="6" fillId="0" borderId="2" xfId="0" applyNumberFormat="1" applyFont="1" applyBorder="1" applyAlignment="1">
      <alignment horizontal="center"/>
    </xf>
    <xf numFmtId="0" fontId="6" fillId="0" borderId="2" xfId="1" applyFont="1" applyBorder="1" applyAlignment="1" applyProtection="1">
      <alignment horizontal="center" vertical="center" wrapText="1"/>
    </xf>
    <xf numFmtId="3" fontId="6" fillId="0" borderId="2" xfId="2" applyNumberFormat="1" applyFont="1" applyBorder="1" applyAlignment="1">
      <alignment horizontal="center" wrapText="1"/>
    </xf>
    <xf numFmtId="0" fontId="15" fillId="0" borderId="2" xfId="0" applyFont="1" applyBorder="1" applyAlignment="1"/>
    <xf numFmtId="0" fontId="6" fillId="0" borderId="2" xfId="0" applyFont="1" applyBorder="1" applyAlignment="1"/>
    <xf numFmtId="14" fontId="6" fillId="0" borderId="2" xfId="0" applyNumberFormat="1" applyFont="1" applyBorder="1" applyAlignment="1">
      <alignment horizontal="center" vertical="center" wrapText="1"/>
    </xf>
    <xf numFmtId="167" fontId="15" fillId="0" borderId="2" xfId="0" applyNumberFormat="1" applyFont="1" applyBorder="1" applyAlignment="1">
      <alignment horizontal="center"/>
    </xf>
    <xf numFmtId="2" fontId="6" fillId="0" borderId="2" xfId="0" applyNumberFormat="1" applyFont="1" applyBorder="1" applyAlignment="1">
      <alignment horizontal="center" vertical="center"/>
    </xf>
    <xf numFmtId="167" fontId="6" fillId="0" borderId="2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2" fontId="10" fillId="0" borderId="0" xfId="0" applyNumberFormat="1" applyFont="1" applyBorder="1"/>
    <xf numFmtId="2" fontId="15" fillId="0" borderId="2" xfId="0" applyNumberFormat="1" applyFont="1" applyBorder="1" applyAlignment="1"/>
    <xf numFmtId="0" fontId="15" fillId="0" borderId="0" xfId="0" applyFont="1" applyBorder="1" applyAlignment="1"/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2" fontId="15" fillId="0" borderId="0" xfId="0" applyNumberFormat="1" applyFont="1" applyBorder="1" applyAlignment="1">
      <alignment horizontal="center"/>
    </xf>
    <xf numFmtId="2" fontId="15" fillId="0" borderId="0" xfId="0" applyNumberFormat="1" applyFont="1" applyBorder="1" applyAlignment="1"/>
    <xf numFmtId="0" fontId="20" fillId="0" borderId="0" xfId="0" applyFont="1"/>
    <xf numFmtId="2" fontId="21" fillId="0" borderId="0" xfId="0" applyNumberFormat="1" applyFont="1"/>
    <xf numFmtId="2" fontId="10" fillId="0" borderId="0" xfId="0" applyNumberFormat="1" applyFont="1"/>
    <xf numFmtId="2" fontId="20" fillId="0" borderId="0" xfId="0" applyNumberFormat="1" applyFont="1"/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wrapText="1"/>
    </xf>
    <xf numFmtId="0" fontId="1" fillId="2" borderId="0" xfId="0" applyFont="1" applyFill="1"/>
    <xf numFmtId="0" fontId="1" fillId="2" borderId="0" xfId="0" applyFont="1" applyFill="1" applyBorder="1"/>
    <xf numFmtId="0" fontId="3" fillId="2" borderId="0" xfId="0" applyFont="1" applyFill="1" applyAlignment="1">
      <alignment horizontal="left" wrapText="1"/>
    </xf>
    <xf numFmtId="0" fontId="14" fillId="2" borderId="2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wrapText="1"/>
    </xf>
    <xf numFmtId="0" fontId="14" fillId="2" borderId="2" xfId="0" applyFont="1" applyFill="1" applyBorder="1" applyAlignment="1">
      <alignment horizontal="center"/>
    </xf>
    <xf numFmtId="0" fontId="14" fillId="2" borderId="2" xfId="1" applyFont="1" applyFill="1" applyBorder="1" applyAlignment="1" applyProtection="1">
      <alignment horizontal="center" wrapText="1"/>
      <protection locked="0"/>
    </xf>
    <xf numFmtId="0" fontId="1" fillId="2" borderId="0" xfId="0" applyFont="1" applyFill="1" applyBorder="1" applyAlignment="1">
      <alignment horizontal="center"/>
    </xf>
    <xf numFmtId="16" fontId="1" fillId="2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wrapText="1"/>
    </xf>
    <xf numFmtId="14" fontId="1" fillId="2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14" fontId="1" fillId="2" borderId="2" xfId="0" applyNumberFormat="1" applyFont="1" applyFill="1" applyBorder="1" applyAlignment="1">
      <alignment horizontal="center" vertical="center" wrapText="1"/>
    </xf>
    <xf numFmtId="2" fontId="1" fillId="2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2" fontId="14" fillId="2" borderId="2" xfId="0" applyNumberFormat="1" applyFont="1" applyFill="1" applyBorder="1" applyAlignment="1">
      <alignment horizontal="center"/>
    </xf>
    <xf numFmtId="0" fontId="14" fillId="2" borderId="0" xfId="0" applyFont="1" applyFill="1" applyBorder="1" applyAlignment="1">
      <alignment horizontal="center"/>
    </xf>
    <xf numFmtId="0" fontId="1" fillId="2" borderId="2" xfId="0" applyFont="1" applyFill="1" applyBorder="1"/>
    <xf numFmtId="0" fontId="23" fillId="2" borderId="2" xfId="0" applyFont="1" applyFill="1" applyBorder="1" applyAlignment="1">
      <alignment horizontal="center"/>
    </xf>
    <xf numFmtId="167" fontId="14" fillId="2" borderId="2" xfId="0" applyNumberFormat="1" applyFont="1" applyFill="1" applyBorder="1" applyAlignment="1">
      <alignment horizontal="center"/>
    </xf>
    <xf numFmtId="167" fontId="1" fillId="2" borderId="2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top"/>
    </xf>
    <xf numFmtId="0" fontId="1" fillId="2" borderId="0" xfId="0" applyFont="1" applyFill="1" applyAlignment="1">
      <alignment vertical="top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vertical="top" wrapText="1"/>
    </xf>
    <xf numFmtId="0" fontId="1" fillId="2" borderId="0" xfId="0" applyFont="1" applyFill="1" applyAlignment="1">
      <alignment horizontal="center" vertical="top" wrapText="1"/>
    </xf>
    <xf numFmtId="49" fontId="6" fillId="0" borderId="2" xfId="0" applyNumberFormat="1" applyFont="1" applyBorder="1" applyAlignment="1">
      <alignment horizontal="center"/>
    </xf>
    <xf numFmtId="0" fontId="1" fillId="0" borderId="3" xfId="1" applyFont="1" applyBorder="1" applyAlignment="1" applyProtection="1">
      <alignment horizontal="center" vertical="center" wrapText="1"/>
    </xf>
    <xf numFmtId="0" fontId="1" fillId="0" borderId="0" xfId="1" applyFont="1" applyBorder="1" applyAlignment="1" applyProtection="1">
      <alignment horizontal="center" vertical="center" wrapText="1"/>
    </xf>
    <xf numFmtId="3" fontId="1" fillId="0" borderId="2" xfId="2" applyNumberFormat="1" applyFont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/>
    </xf>
    <xf numFmtId="2" fontId="1" fillId="0" borderId="1" xfId="3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/>
    <xf numFmtId="2" fontId="14" fillId="0" borderId="1" xfId="0" applyNumberFormat="1" applyFont="1" applyFill="1" applyBorder="1" applyAlignment="1"/>
    <xf numFmtId="0" fontId="14" fillId="0" borderId="1" xfId="0" applyFont="1" applyFill="1" applyBorder="1" applyAlignment="1"/>
    <xf numFmtId="14" fontId="1" fillId="0" borderId="7" xfId="0" applyNumberFormat="1" applyFont="1" applyFill="1" applyBorder="1" applyAlignment="1">
      <alignment horizontal="center"/>
    </xf>
    <xf numFmtId="3" fontId="6" fillId="0" borderId="3" xfId="2" applyNumberFormat="1" applyFont="1" applyBorder="1" applyAlignment="1">
      <alignment horizontal="center" wrapText="1"/>
    </xf>
    <xf numFmtId="0" fontId="10" fillId="0" borderId="8" xfId="0" applyFont="1" applyBorder="1"/>
    <xf numFmtId="0" fontId="6" fillId="0" borderId="9" xfId="1" applyFont="1" applyBorder="1" applyAlignment="1" applyProtection="1">
      <alignment horizontal="center" vertical="center" wrapText="1"/>
    </xf>
    <xf numFmtId="0" fontId="6" fillId="0" borderId="10" xfId="0" applyFont="1" applyBorder="1" applyAlignment="1">
      <alignment horizontal="center"/>
    </xf>
    <xf numFmtId="2" fontId="15" fillId="0" borderId="10" xfId="0" applyNumberFormat="1" applyFont="1" applyBorder="1" applyAlignment="1">
      <alignment horizontal="center"/>
    </xf>
    <xf numFmtId="0" fontId="15" fillId="0" borderId="10" xfId="0" applyFont="1" applyBorder="1" applyAlignment="1">
      <alignment horizontal="center"/>
    </xf>
    <xf numFmtId="0" fontId="6" fillId="0" borderId="8" xfId="1" applyFont="1" applyBorder="1" applyAlignment="1" applyProtection="1">
      <alignment horizontal="center" vertical="center" wrapText="1"/>
    </xf>
    <xf numFmtId="0" fontId="6" fillId="0" borderId="11" xfId="1" applyFont="1" applyBorder="1" applyAlignment="1" applyProtection="1">
      <alignment horizontal="center" vertical="center" wrapText="1"/>
    </xf>
    <xf numFmtId="2" fontId="6" fillId="0" borderId="10" xfId="0" applyNumberFormat="1" applyFont="1" applyBorder="1" applyAlignment="1">
      <alignment horizontal="center"/>
    </xf>
    <xf numFmtId="2" fontId="1" fillId="0" borderId="8" xfId="3" applyNumberFormat="1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>
      <alignment horizontal="center"/>
    </xf>
    <xf numFmtId="4" fontId="6" fillId="0" borderId="2" xfId="1" applyNumberFormat="1" applyFont="1" applyBorder="1" applyAlignment="1" applyProtection="1">
      <alignment horizontal="center" vertical="center" wrapText="1"/>
    </xf>
    <xf numFmtId="4" fontId="6" fillId="0" borderId="9" xfId="1" applyNumberFormat="1" applyFont="1" applyBorder="1" applyAlignment="1" applyProtection="1">
      <alignment horizontal="center" vertical="center" wrapText="1"/>
    </xf>
    <xf numFmtId="4" fontId="6" fillId="0" borderId="8" xfId="1" applyNumberFormat="1" applyFont="1" applyBorder="1" applyAlignment="1" applyProtection="1">
      <alignment horizontal="center" vertical="center" wrapText="1"/>
    </xf>
    <xf numFmtId="2" fontId="15" fillId="0" borderId="2" xfId="1" applyNumberFormat="1" applyFont="1" applyBorder="1" applyAlignment="1" applyProtection="1">
      <alignment horizontal="center" vertical="center" wrapText="1"/>
    </xf>
    <xf numFmtId="2" fontId="6" fillId="0" borderId="2" xfId="0" applyNumberFormat="1" applyFont="1" applyFill="1" applyBorder="1" applyAlignment="1">
      <alignment horizontal="center"/>
    </xf>
    <xf numFmtId="2" fontId="14" fillId="0" borderId="2" xfId="1" applyNumberFormat="1" applyFont="1" applyBorder="1" applyAlignment="1" applyProtection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1" applyFont="1" applyBorder="1" applyAlignment="1" applyProtection="1">
      <alignment horizontal="center" vertical="center" wrapText="1"/>
    </xf>
    <xf numFmtId="0" fontId="6" fillId="0" borderId="2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6" fillId="0" borderId="2" xfId="1" applyFont="1" applyBorder="1" applyAlignment="1" applyProtection="1">
      <alignment horizontal="center" vertical="center" wrapText="1"/>
    </xf>
    <xf numFmtId="2" fontId="6" fillId="0" borderId="8" xfId="1" applyNumberFormat="1" applyFont="1" applyFill="1" applyBorder="1" applyAlignment="1" applyProtection="1">
      <alignment horizontal="center" vertical="center" wrapText="1"/>
    </xf>
    <xf numFmtId="0" fontId="1" fillId="0" borderId="2" xfId="1" applyFont="1" applyFill="1" applyBorder="1" applyAlignment="1" applyProtection="1">
      <alignment horizontal="center" vertical="center" wrapText="1"/>
    </xf>
    <xf numFmtId="14" fontId="1" fillId="0" borderId="9" xfId="0" applyNumberFormat="1" applyFont="1" applyBorder="1" applyAlignment="1">
      <alignment horizontal="center" vertical="center" wrapText="1"/>
    </xf>
    <xf numFmtId="14" fontId="1" fillId="0" borderId="8" xfId="0" applyNumberFormat="1" applyFont="1" applyBorder="1" applyAlignment="1">
      <alignment horizontal="center" vertical="center" wrapText="1"/>
    </xf>
    <xf numFmtId="2" fontId="6" fillId="0" borderId="2" xfId="0" applyNumberFormat="1" applyFont="1" applyBorder="1" applyAlignment="1"/>
    <xf numFmtId="2" fontId="1" fillId="2" borderId="0" xfId="0" applyNumberFormat="1" applyFont="1" applyFill="1"/>
    <xf numFmtId="2" fontId="1" fillId="2" borderId="0" xfId="0" applyNumberFormat="1" applyFont="1" applyFill="1" applyAlignment="1">
      <alignment horizontal="center"/>
    </xf>
    <xf numFmtId="2" fontId="6" fillId="0" borderId="2" xfId="1" applyNumberFormat="1" applyFont="1" applyFill="1" applyBorder="1" applyAlignment="1" applyProtection="1">
      <alignment horizontal="center" vertical="center" wrapText="1"/>
    </xf>
    <xf numFmtId="0" fontId="14" fillId="0" borderId="0" xfId="0" applyFont="1" applyAlignment="1">
      <alignment horizontal="center"/>
    </xf>
    <xf numFmtId="0" fontId="1" fillId="0" borderId="0" xfId="0" applyFont="1" applyAlignment="1"/>
    <xf numFmtId="2" fontId="14" fillId="0" borderId="0" xfId="0" applyNumberFormat="1" applyFont="1"/>
    <xf numFmtId="0" fontId="1" fillId="0" borderId="8" xfId="1" applyFont="1" applyBorder="1" applyAlignment="1" applyProtection="1">
      <alignment horizontal="center" vertical="center" wrapText="1"/>
    </xf>
    <xf numFmtId="14" fontId="1" fillId="0" borderId="5" xfId="0" applyNumberFormat="1" applyFont="1" applyBorder="1" applyAlignment="1">
      <alignment horizontal="center" vertical="center" wrapText="1"/>
    </xf>
    <xf numFmtId="2" fontId="1" fillId="0" borderId="2" xfId="0" applyNumberFormat="1" applyFont="1" applyBorder="1"/>
    <xf numFmtId="0" fontId="1" fillId="0" borderId="0" xfId="0" applyFont="1" applyBorder="1" applyAlignment="1">
      <alignment vertical="center" wrapText="1"/>
    </xf>
    <xf numFmtId="0" fontId="9" fillId="0" borderId="0" xfId="0" applyFont="1" applyAlignment="1">
      <alignment wrapText="1"/>
    </xf>
    <xf numFmtId="0" fontId="9" fillId="0" borderId="0" xfId="0" applyFont="1"/>
    <xf numFmtId="0" fontId="9" fillId="0" borderId="0" xfId="0" applyFont="1" applyAlignment="1"/>
    <xf numFmtId="166" fontId="1" fillId="0" borderId="0" xfId="5" applyFont="1" applyBorder="1" applyAlignment="1" applyProtection="1"/>
    <xf numFmtId="166" fontId="9" fillId="0" borderId="0" xfId="5" applyFont="1" applyBorder="1" applyAlignment="1" applyProtection="1"/>
    <xf numFmtId="0" fontId="1" fillId="0" borderId="8" xfId="0" applyFont="1" applyBorder="1"/>
    <xf numFmtId="2" fontId="6" fillId="0" borderId="14" xfId="3" applyNumberFormat="1" applyFont="1" applyFill="1" applyBorder="1" applyAlignment="1" applyProtection="1">
      <alignment horizontal="center" vertical="center" wrapText="1"/>
    </xf>
    <xf numFmtId="2" fontId="6" fillId="0" borderId="8" xfId="3" applyNumberFormat="1" applyFont="1" applyFill="1" applyBorder="1" applyAlignment="1" applyProtection="1">
      <alignment horizontal="center" vertical="center" wrapText="1"/>
    </xf>
    <xf numFmtId="2" fontId="6" fillId="0" borderId="11" xfId="3" applyNumberFormat="1" applyFont="1" applyFill="1" applyBorder="1" applyAlignment="1" applyProtection="1">
      <alignment horizontal="center" vertical="center" wrapText="1"/>
    </xf>
    <xf numFmtId="2" fontId="6" fillId="0" borderId="2" xfId="0" applyNumberFormat="1" applyFont="1" applyBorder="1"/>
    <xf numFmtId="0" fontId="6" fillId="0" borderId="2" xfId="1" applyFont="1" applyBorder="1" applyAlignment="1" applyProtection="1">
      <alignment horizontal="left" vertical="top" wrapText="1"/>
    </xf>
    <xf numFmtId="0" fontId="13" fillId="0" borderId="0" xfId="0" applyFont="1" applyBorder="1" applyAlignment="1"/>
    <xf numFmtId="0" fontId="1" fillId="0" borderId="2" xfId="0" applyFont="1" applyBorder="1" applyAlignment="1">
      <alignment horizontal="center"/>
    </xf>
    <xf numFmtId="0" fontId="1" fillId="0" borderId="2" xfId="1" applyFont="1" applyBorder="1" applyAlignment="1" applyProtection="1">
      <alignment horizontal="center" vertical="center" wrapText="1"/>
    </xf>
    <xf numFmtId="0" fontId="6" fillId="0" borderId="2" xfId="1" applyFont="1" applyBorder="1" applyAlignment="1" applyProtection="1">
      <alignment horizontal="center" vertical="center" wrapText="1"/>
    </xf>
    <xf numFmtId="2" fontId="14" fillId="2" borderId="0" xfId="0" applyNumberFormat="1" applyFont="1" applyFill="1" applyBorder="1" applyAlignment="1">
      <alignment horizontal="center"/>
    </xf>
    <xf numFmtId="0" fontId="17" fillId="0" borderId="8" xfId="0" applyFont="1" applyBorder="1"/>
    <xf numFmtId="2" fontId="17" fillId="0" borderId="8" xfId="2" applyNumberFormat="1" applyFont="1" applyFill="1" applyBorder="1" applyAlignment="1">
      <alignment horizontal="right" wrapText="1"/>
    </xf>
    <xf numFmtId="2" fontId="17" fillId="0" borderId="8" xfId="2" applyNumberFormat="1" applyFont="1" applyBorder="1" applyAlignment="1">
      <alignment horizontal="right" wrapText="1"/>
    </xf>
    <xf numFmtId="2" fontId="2" fillId="0" borderId="8" xfId="0" applyNumberFormat="1" applyFont="1" applyBorder="1" applyAlignment="1">
      <alignment horizontal="right"/>
    </xf>
    <xf numFmtId="2" fontId="17" fillId="0" borderId="8" xfId="0" applyNumberFormat="1" applyFont="1" applyFill="1" applyBorder="1" applyAlignment="1">
      <alignment horizontal="right"/>
    </xf>
    <xf numFmtId="2" fontId="6" fillId="0" borderId="8" xfId="2" applyNumberFormat="1" applyFont="1" applyBorder="1" applyAlignment="1">
      <alignment horizontal="right" wrapText="1"/>
    </xf>
    <xf numFmtId="2" fontId="1" fillId="0" borderId="8" xfId="1" applyNumberFormat="1" applyFont="1" applyBorder="1" applyAlignment="1" applyProtection="1">
      <alignment horizontal="center" vertical="center" wrapText="1"/>
    </xf>
    <xf numFmtId="2" fontId="17" fillId="0" borderId="8" xfId="0" applyNumberFormat="1" applyFont="1" applyBorder="1" applyAlignment="1">
      <alignment horizontal="right"/>
    </xf>
    <xf numFmtId="0" fontId="1" fillId="0" borderId="2" xfId="0" applyFont="1" applyBorder="1" applyAlignment="1">
      <alignment horizontal="left" vertical="top" wrapText="1"/>
    </xf>
    <xf numFmtId="0" fontId="26" fillId="3" borderId="8" xfId="0" applyFont="1" applyFill="1" applyBorder="1" applyAlignment="1">
      <alignment vertical="top" wrapText="1"/>
    </xf>
    <xf numFmtId="0" fontId="25" fillId="0" borderId="8" xfId="0" applyFont="1" applyFill="1" applyBorder="1" applyAlignment="1">
      <alignment horizontal="left" vertical="top" wrapText="1"/>
    </xf>
    <xf numFmtId="2" fontId="6" fillId="0" borderId="11" xfId="1" applyNumberFormat="1" applyFont="1" applyBorder="1" applyAlignment="1" applyProtection="1">
      <alignment horizontal="center" vertical="center" wrapText="1"/>
    </xf>
    <xf numFmtId="0" fontId="9" fillId="0" borderId="0" xfId="5" applyNumberFormat="1" applyFont="1" applyBorder="1" applyAlignment="1" applyProtection="1"/>
    <xf numFmtId="2" fontId="6" fillId="0" borderId="8" xfId="1" applyNumberFormat="1" applyFont="1" applyBorder="1" applyAlignment="1" applyProtection="1">
      <alignment horizontal="center" vertical="center" wrapText="1"/>
    </xf>
    <xf numFmtId="0" fontId="1" fillId="0" borderId="8" xfId="1" applyFont="1" applyBorder="1" applyAlignment="1" applyProtection="1">
      <alignment horizontal="center" wrapText="1"/>
    </xf>
    <xf numFmtId="2" fontId="1" fillId="0" borderId="8" xfId="1" applyNumberFormat="1" applyFont="1" applyBorder="1" applyAlignment="1" applyProtection="1">
      <alignment horizontal="center" wrapText="1"/>
    </xf>
    <xf numFmtId="4" fontId="1" fillId="0" borderId="8" xfId="1" applyNumberFormat="1" applyFont="1" applyBorder="1" applyAlignment="1" applyProtection="1">
      <alignment horizontal="center" wrapText="1"/>
    </xf>
    <xf numFmtId="2" fontId="14" fillId="0" borderId="8" xfId="1" applyNumberFormat="1" applyFont="1" applyBorder="1" applyAlignment="1" applyProtection="1">
      <alignment horizontal="center" wrapText="1"/>
    </xf>
    <xf numFmtId="0" fontId="1" fillId="3" borderId="8" xfId="0" applyFont="1" applyFill="1" applyBorder="1" applyAlignment="1">
      <alignment horizontal="left" vertical="top" wrapText="1"/>
    </xf>
    <xf numFmtId="14" fontId="1" fillId="0" borderId="15" xfId="0" applyNumberFormat="1" applyFont="1" applyBorder="1" applyAlignment="1">
      <alignment horizontal="center" vertical="center" wrapText="1"/>
    </xf>
    <xf numFmtId="0" fontId="1" fillId="0" borderId="15" xfId="0" applyFont="1" applyBorder="1"/>
    <xf numFmtId="0" fontId="26" fillId="0" borderId="8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center" wrapText="1"/>
    </xf>
    <xf numFmtId="0" fontId="6" fillId="0" borderId="2" xfId="0" applyFont="1" applyBorder="1" applyAlignment="1">
      <alignment horizontal="center"/>
    </xf>
    <xf numFmtId="0" fontId="6" fillId="0" borderId="2" xfId="1" applyFont="1" applyBorder="1" applyAlignment="1" applyProtection="1">
      <alignment horizontal="center" vertical="center" wrapText="1"/>
    </xf>
    <xf numFmtId="0" fontId="15" fillId="0" borderId="2" xfId="0" applyFont="1" applyBorder="1" applyAlignment="1">
      <alignment horizontal="center"/>
    </xf>
    <xf numFmtId="0" fontId="15" fillId="0" borderId="2" xfId="0" applyFont="1" applyBorder="1" applyAlignment="1">
      <alignment horizontal="center" wrapText="1"/>
    </xf>
    <xf numFmtId="0" fontId="6" fillId="0" borderId="12" xfId="0" applyFont="1" applyBorder="1" applyAlignment="1">
      <alignment horizontal="left"/>
    </xf>
    <xf numFmtId="0" fontId="15" fillId="0" borderId="0" xfId="0" applyFont="1" applyBorder="1" applyAlignment="1">
      <alignment horizontal="left"/>
    </xf>
    <xf numFmtId="0" fontId="15" fillId="0" borderId="2" xfId="1" applyFont="1" applyBorder="1" applyAlignment="1" applyProtection="1">
      <alignment horizontal="center" vertical="center" wrapText="1"/>
    </xf>
    <xf numFmtId="0" fontId="6" fillId="0" borderId="2" xfId="0" applyFont="1" applyBorder="1" applyAlignment="1">
      <alignment horizontal="center" vertical="top"/>
    </xf>
    <xf numFmtId="0" fontId="14" fillId="0" borderId="2" xfId="0" applyFont="1" applyBorder="1" applyAlignment="1">
      <alignment horizontal="center"/>
    </xf>
    <xf numFmtId="0" fontId="6" fillId="0" borderId="9" xfId="1" applyFont="1" applyBorder="1" applyAlignment="1" applyProtection="1">
      <alignment horizontal="center" vertical="center" wrapText="1"/>
    </xf>
    <xf numFmtId="0" fontId="6" fillId="0" borderId="10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2" xfId="1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 textRotation="90" wrapText="1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top" wrapText="1"/>
    </xf>
    <xf numFmtId="0" fontId="12" fillId="0" borderId="0" xfId="0" applyFont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/>
    </xf>
    <xf numFmtId="0" fontId="6" fillId="0" borderId="13" xfId="0" applyFont="1" applyBorder="1" applyAlignment="1">
      <alignment horizontal="center" vertical="top" wrapText="1"/>
    </xf>
    <xf numFmtId="0" fontId="14" fillId="0" borderId="0" xfId="0" applyFont="1" applyBorder="1" applyAlignment="1">
      <alignment horizontal="center"/>
    </xf>
    <xf numFmtId="0" fontId="14" fillId="0" borderId="0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2" xfId="1" applyFont="1" applyBorder="1" applyAlignment="1" applyProtection="1">
      <alignment horizontal="center" vertical="center" wrapText="1"/>
    </xf>
    <xf numFmtId="0" fontId="14" fillId="0" borderId="2" xfId="1" applyFont="1" applyBorder="1" applyAlignment="1" applyProtection="1">
      <alignment horizontal="center" vertical="center" wrapText="1"/>
    </xf>
    <xf numFmtId="0" fontId="1" fillId="0" borderId="9" xfId="1" applyFont="1" applyBorder="1" applyAlignment="1" applyProtection="1">
      <alignment horizontal="center" vertical="center" wrapText="1"/>
    </xf>
    <xf numFmtId="0" fontId="1" fillId="0" borderId="10" xfId="0" applyFont="1" applyBorder="1" applyAlignment="1">
      <alignment horizontal="center"/>
    </xf>
    <xf numFmtId="0" fontId="6" fillId="0" borderId="0" xfId="0" applyFont="1" applyBorder="1" applyAlignment="1">
      <alignment horizontal="center" vertical="center" textRotation="90" wrapText="1"/>
    </xf>
    <xf numFmtId="0" fontId="1" fillId="0" borderId="2" xfId="1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3" xfId="1" applyFont="1" applyBorder="1" applyAlignment="1" applyProtection="1">
      <alignment horizontal="center" vertical="center" wrapText="1"/>
      <protection locked="0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vertical="center"/>
    </xf>
    <xf numFmtId="0" fontId="17" fillId="2" borderId="2" xfId="1" applyFont="1" applyFill="1" applyBorder="1" applyAlignment="1" applyProtection="1">
      <alignment horizontal="center" vertical="center" wrapText="1"/>
      <protection locked="0"/>
    </xf>
    <xf numFmtId="0" fontId="14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0" fontId="1" fillId="2" borderId="2" xfId="1" applyFont="1" applyFill="1" applyBorder="1" applyAlignment="1" applyProtection="1">
      <alignment horizontal="center" vertical="center" wrapText="1"/>
    </xf>
    <xf numFmtId="0" fontId="12" fillId="2" borderId="0" xfId="0" applyFont="1" applyFill="1" applyBorder="1" applyAlignment="1">
      <alignment horizontal="center" wrapText="1"/>
    </xf>
    <xf numFmtId="0" fontId="1" fillId="2" borderId="13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wrapText="1"/>
    </xf>
    <xf numFmtId="0" fontId="17" fillId="2" borderId="2" xfId="0" applyFont="1" applyFill="1" applyBorder="1" applyAlignment="1">
      <alignment horizontal="center"/>
    </xf>
    <xf numFmtId="0" fontId="17" fillId="0" borderId="2" xfId="1" applyFont="1" applyBorder="1" applyAlignment="1" applyProtection="1">
      <alignment horizontal="center" vertical="center" wrapText="1"/>
      <protection locked="0"/>
    </xf>
  </cellXfs>
  <cellStyles count="6">
    <cellStyle name="Excel Built-in Iau?iue" xfId="1"/>
    <cellStyle name="Excel Built-in Обычный 2" xfId="2"/>
    <cellStyle name="Iau?iue" xfId="3"/>
    <cellStyle name="Денежный" xfId="4" builtinId="4"/>
    <cellStyle name="Обычный" xfId="0" builtinId="0"/>
    <cellStyle name="Финансовый" xfId="5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4;&#1080;&#1088;&#1077;&#1082;&#1090;&#1086;&#1088;/Downloads/&#1055;&#1086;&#1103;&#1089;&#1085;&#1077;&#1085;&#1085;&#1103;%20&#1076;&#1086;%20&#1092;&#1110;&#1085;&#1087;&#1083;&#1072;&#1085;&#1091;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.1 (2)"/>
    </sheetNames>
    <sheetDataSet>
      <sheetData sheetId="0">
        <row r="27">
          <cell r="R27">
            <v>205.72867830999999</v>
          </cell>
          <cell r="Y27">
            <v>1285.6690311951518</v>
          </cell>
        </row>
        <row r="28">
          <cell r="R28">
            <v>144.83179569999999</v>
          </cell>
          <cell r="Y28">
            <v>871.92963625541745</v>
          </cell>
        </row>
        <row r="29">
          <cell r="R29">
            <v>99.093772510000036</v>
          </cell>
          <cell r="Y29">
            <v>605.3528081321391</v>
          </cell>
        </row>
        <row r="30">
          <cell r="R30">
            <v>59.723713600000046</v>
          </cell>
          <cell r="Y30">
            <v>352.01679303213911</v>
          </cell>
        </row>
        <row r="31">
          <cell r="R31">
            <v>42.496474345538942</v>
          </cell>
          <cell r="T31">
            <v>340.85958125855939</v>
          </cell>
          <cell r="Y31">
            <v>740.7536798326762</v>
          </cell>
        </row>
        <row r="32">
          <cell r="T32">
            <v>170.42979062927969</v>
          </cell>
          <cell r="Y32">
            <v>178.92979062927969</v>
          </cell>
        </row>
        <row r="65">
          <cell r="R65">
            <v>14.798464644321804</v>
          </cell>
          <cell r="Y65">
            <v>157.8773877497126</v>
          </cell>
        </row>
        <row r="66">
          <cell r="R66">
            <v>5.3706321214970965</v>
          </cell>
          <cell r="Y66">
            <v>57.218791416788598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126"/>
  <sheetViews>
    <sheetView topLeftCell="A28" zoomScale="87" zoomScaleNormal="87" workbookViewId="0">
      <selection activeCell="B39" sqref="B39"/>
    </sheetView>
  </sheetViews>
  <sheetFormatPr defaultColWidth="5.28515625" defaultRowHeight="11.25" x14ac:dyDescent="0.2"/>
  <cols>
    <col min="1" max="1" width="7.85546875" style="67" customWidth="1"/>
    <col min="2" max="2" width="36.85546875" style="12" customWidth="1"/>
    <col min="3" max="3" width="6.85546875" style="12" customWidth="1"/>
    <col min="4" max="4" width="8.28515625" style="12" customWidth="1"/>
    <col min="5" max="5" width="8.140625" style="12" customWidth="1"/>
    <col min="6" max="6" width="8.5703125" style="12" customWidth="1"/>
    <col min="7" max="7" width="7.42578125" style="12" customWidth="1"/>
    <col min="8" max="8" width="6.42578125" style="12" customWidth="1"/>
    <col min="9" max="9" width="9.42578125" style="12" customWidth="1"/>
    <col min="10" max="10" width="10.5703125" style="12" customWidth="1"/>
    <col min="11" max="11" width="10.28515625" style="12" customWidth="1"/>
    <col min="12" max="12" width="8.5703125" style="12" customWidth="1"/>
    <col min="13" max="13" width="8.85546875" style="12" customWidth="1"/>
    <col min="14" max="14" width="8.5703125" style="12" customWidth="1"/>
    <col min="15" max="15" width="0" style="12" hidden="1" customWidth="1"/>
    <col min="16" max="16" width="7.42578125" style="12" customWidth="1"/>
    <col min="17" max="17" width="7.28515625" style="12" customWidth="1"/>
    <col min="18" max="18" width="8.7109375" style="12" customWidth="1"/>
    <col min="19" max="19" width="9.7109375" style="12" customWidth="1"/>
    <col min="20" max="20" width="6.42578125" style="56" customWidth="1"/>
    <col min="21" max="21" width="9.7109375" style="56" customWidth="1"/>
    <col min="22" max="23" width="5.28515625" style="56"/>
    <col min="24" max="16384" width="5.28515625" style="12"/>
  </cols>
  <sheetData>
    <row r="1" spans="1:256" ht="13.5" customHeight="1" x14ac:dyDescent="0.3">
      <c r="A1"/>
      <c r="B1" s="245" t="s">
        <v>0</v>
      </c>
      <c r="C1" s="245"/>
      <c r="D1" s="245"/>
      <c r="E1" s="245"/>
      <c r="F1"/>
      <c r="G1"/>
      <c r="H1"/>
      <c r="I1"/>
      <c r="J1"/>
      <c r="K1"/>
      <c r="L1" s="68"/>
      <c r="M1" s="246" t="s">
        <v>1</v>
      </c>
      <c r="N1" s="246"/>
      <c r="O1" s="246"/>
      <c r="P1" s="246"/>
      <c r="Q1" s="6"/>
      <c r="R1" s="6"/>
      <c r="S1" s="7"/>
      <c r="T1" s="7"/>
      <c r="U1" s="7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</row>
    <row r="2" spans="1:256" ht="88.5" customHeight="1" x14ac:dyDescent="0.3">
      <c r="A2" s="69"/>
      <c r="B2" s="247" t="s">
        <v>196</v>
      </c>
      <c r="C2" s="247"/>
      <c r="D2" s="247"/>
      <c r="E2" s="247"/>
      <c r="F2"/>
      <c r="G2"/>
      <c r="H2"/>
      <c r="I2"/>
      <c r="J2"/>
      <c r="K2"/>
      <c r="L2" s="68"/>
      <c r="M2" s="248" t="s">
        <v>200</v>
      </c>
      <c r="N2" s="248"/>
      <c r="O2" s="248"/>
      <c r="P2" s="248"/>
      <c r="Q2" s="248"/>
      <c r="R2" s="248"/>
      <c r="S2" s="248"/>
      <c r="T2" s="7"/>
      <c r="U2" s="7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</row>
    <row r="3" spans="1:256" ht="15.75" customHeight="1" x14ac:dyDescent="0.3">
      <c r="A3"/>
      <c r="B3" s="245"/>
      <c r="C3" s="245"/>
      <c r="D3" s="245"/>
      <c r="E3" s="245"/>
      <c r="F3"/>
      <c r="G3"/>
      <c r="H3"/>
      <c r="I3"/>
      <c r="J3"/>
      <c r="K3"/>
      <c r="L3" s="68"/>
      <c r="M3" s="70"/>
      <c r="N3" s="70"/>
      <c r="O3" s="70"/>
      <c r="P3" s="70"/>
      <c r="Q3" s="6"/>
      <c r="R3" s="6"/>
      <c r="S3" s="7"/>
      <c r="T3" s="7"/>
      <c r="U3" s="7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</row>
    <row r="4" spans="1:256" ht="14.25" customHeight="1" x14ac:dyDescent="0.3">
      <c r="A4"/>
      <c r="B4" s="71" t="s">
        <v>2</v>
      </c>
      <c r="C4" s="10"/>
      <c r="D4" s="10"/>
      <c r="E4" s="10"/>
      <c r="F4"/>
      <c r="G4"/>
      <c r="H4"/>
      <c r="I4"/>
      <c r="J4"/>
      <c r="K4"/>
      <c r="L4" s="68"/>
      <c r="M4" s="11" t="s">
        <v>2</v>
      </c>
      <c r="N4" s="11"/>
      <c r="O4" s="11"/>
      <c r="P4" s="11"/>
      <c r="Q4" s="6"/>
      <c r="R4" s="6"/>
      <c r="S4" s="7"/>
      <c r="T4" s="7"/>
      <c r="U4" s="7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</row>
    <row r="5" spans="1:256" ht="15" customHeight="1" x14ac:dyDescent="0.3">
      <c r="A5"/>
      <c r="B5"/>
      <c r="C5"/>
      <c r="D5"/>
      <c r="E5"/>
      <c r="F5"/>
      <c r="G5"/>
      <c r="H5"/>
      <c r="I5"/>
      <c r="J5"/>
      <c r="K5"/>
      <c r="L5" s="68"/>
      <c r="M5" s="9"/>
      <c r="N5" s="11"/>
      <c r="O5" s="11"/>
      <c r="P5" s="11"/>
      <c r="Q5" s="6"/>
      <c r="R5" s="6"/>
      <c r="S5" s="7"/>
      <c r="T5" s="7"/>
      <c r="U5" s="7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</row>
    <row r="6" spans="1:256" s="76" customFormat="1" ht="6" customHeight="1" x14ac:dyDescent="0.25">
      <c r="A6" s="72"/>
      <c r="B6" s="71"/>
      <c r="C6" s="9"/>
      <c r="D6" s="9"/>
      <c r="E6" s="9"/>
      <c r="F6" s="72"/>
      <c r="G6" s="73"/>
      <c r="H6" s="73"/>
      <c r="I6" s="73"/>
      <c r="J6" s="73"/>
      <c r="K6" s="72"/>
      <c r="L6" s="73"/>
      <c r="M6" s="73"/>
      <c r="N6" s="73"/>
      <c r="O6" s="73"/>
      <c r="P6" s="73"/>
      <c r="Q6" s="73"/>
      <c r="R6" s="72"/>
      <c r="S6" s="72"/>
      <c r="T6" s="74"/>
      <c r="U6" s="74"/>
      <c r="V6" s="75"/>
      <c r="W6" s="75"/>
    </row>
    <row r="7" spans="1:256" ht="15.75" customHeight="1" x14ac:dyDescent="0.25">
      <c r="A7" s="249" t="s">
        <v>199</v>
      </c>
      <c r="B7" s="249"/>
      <c r="C7" s="249"/>
      <c r="D7" s="249"/>
      <c r="E7" s="249"/>
      <c r="F7" s="249"/>
      <c r="G7" s="249"/>
      <c r="H7" s="249"/>
      <c r="I7" s="249"/>
      <c r="J7" s="249"/>
      <c r="K7" s="249"/>
      <c r="L7" s="249"/>
      <c r="M7" s="249"/>
      <c r="N7" s="249"/>
      <c r="O7" s="249"/>
      <c r="P7" s="249"/>
      <c r="Q7" s="249"/>
      <c r="R7" s="249"/>
      <c r="S7" s="65"/>
      <c r="T7" s="77"/>
      <c r="U7" s="7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</row>
    <row r="8" spans="1:256" ht="16.5" customHeight="1" x14ac:dyDescent="0.3">
      <c r="A8" s="251" t="s">
        <v>3</v>
      </c>
      <c r="B8" s="251"/>
      <c r="C8" s="251"/>
      <c r="D8" s="251"/>
      <c r="E8" s="251"/>
      <c r="F8" s="251"/>
      <c r="G8" s="251"/>
      <c r="H8" s="251"/>
      <c r="I8" s="251"/>
      <c r="J8" s="251"/>
      <c r="K8" s="251"/>
      <c r="L8" s="251"/>
      <c r="M8" s="251"/>
      <c r="N8" s="251"/>
      <c r="O8" s="251"/>
      <c r="P8" s="251"/>
      <c r="Q8" s="251"/>
      <c r="R8" s="251"/>
      <c r="S8" s="65"/>
      <c r="T8" s="77"/>
      <c r="U8" s="77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</row>
    <row r="9" spans="1:256" ht="12.75" customHeight="1" x14ac:dyDescent="0.2">
      <c r="A9" s="252" t="s">
        <v>4</v>
      </c>
      <c r="B9" s="252"/>
      <c r="C9" s="252"/>
      <c r="D9" s="252"/>
      <c r="E9" s="252"/>
      <c r="F9" s="252"/>
      <c r="G9" s="252"/>
      <c r="H9" s="252"/>
      <c r="I9" s="252"/>
      <c r="J9" s="252"/>
      <c r="K9" s="252"/>
      <c r="L9" s="252"/>
      <c r="M9" s="252"/>
      <c r="N9" s="252"/>
      <c r="O9" s="252"/>
      <c r="P9" s="252"/>
      <c r="Q9" s="252"/>
      <c r="R9" s="252"/>
      <c r="S9" s="252"/>
      <c r="T9" s="77"/>
      <c r="U9" s="77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</row>
    <row r="10" spans="1:256" ht="57.75" customHeight="1" x14ac:dyDescent="0.2">
      <c r="A10" s="241" t="s">
        <v>5</v>
      </c>
      <c r="B10" s="241" t="s">
        <v>126</v>
      </c>
      <c r="C10" s="241" t="s">
        <v>7</v>
      </c>
      <c r="D10" s="241" t="s">
        <v>127</v>
      </c>
      <c r="E10" s="241"/>
      <c r="F10" s="241"/>
      <c r="G10" s="241"/>
      <c r="H10" s="241"/>
      <c r="I10" s="241"/>
      <c r="J10" s="241"/>
      <c r="K10" s="241" t="s">
        <v>128</v>
      </c>
      <c r="L10" s="241"/>
      <c r="M10" s="241" t="s">
        <v>129</v>
      </c>
      <c r="N10" s="241"/>
      <c r="O10" s="241"/>
      <c r="P10" s="241"/>
      <c r="Q10" s="243" t="s">
        <v>130</v>
      </c>
      <c r="R10" s="243" t="s">
        <v>15</v>
      </c>
      <c r="S10" s="243" t="s">
        <v>131</v>
      </c>
      <c r="T10" s="244" t="s">
        <v>17</v>
      </c>
      <c r="U10" s="243" t="s">
        <v>132</v>
      </c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</row>
    <row r="11" spans="1:256" ht="14.25" customHeight="1" x14ac:dyDescent="0.2">
      <c r="A11" s="241"/>
      <c r="B11" s="241"/>
      <c r="C11" s="241"/>
      <c r="D11" s="241" t="s">
        <v>19</v>
      </c>
      <c r="E11" s="250" t="s">
        <v>20</v>
      </c>
      <c r="F11" s="250"/>
      <c r="G11" s="250"/>
      <c r="H11" s="250"/>
      <c r="I11" s="250"/>
      <c r="J11" s="250"/>
      <c r="K11" s="241" t="s">
        <v>133</v>
      </c>
      <c r="L11" s="241" t="s">
        <v>134</v>
      </c>
      <c r="M11" s="241" t="s">
        <v>135</v>
      </c>
      <c r="N11" s="241" t="s">
        <v>136</v>
      </c>
      <c r="O11" s="241"/>
      <c r="P11" s="241"/>
      <c r="Q11" s="243"/>
      <c r="R11" s="243"/>
      <c r="S11" s="243"/>
      <c r="T11" s="244"/>
      <c r="U11" s="243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</row>
    <row r="12" spans="1:256" ht="25.5" customHeight="1" x14ac:dyDescent="0.2">
      <c r="A12" s="241"/>
      <c r="B12" s="241"/>
      <c r="C12" s="241"/>
      <c r="D12" s="241"/>
      <c r="E12" s="240" t="s">
        <v>137</v>
      </c>
      <c r="F12" s="240" t="s">
        <v>28</v>
      </c>
      <c r="G12" s="240" t="s">
        <v>138</v>
      </c>
      <c r="H12" s="240" t="s">
        <v>139</v>
      </c>
      <c r="I12" s="240"/>
      <c r="J12" s="240" t="s">
        <v>140</v>
      </c>
      <c r="K12" s="241"/>
      <c r="L12" s="241"/>
      <c r="M12" s="241"/>
      <c r="N12" s="241"/>
      <c r="O12" s="241"/>
      <c r="P12" s="241"/>
      <c r="Q12" s="243"/>
      <c r="R12" s="243"/>
      <c r="S12" s="243"/>
      <c r="T12" s="244"/>
      <c r="U12" s="243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</row>
    <row r="13" spans="1:256" ht="79.900000000000006" customHeight="1" x14ac:dyDescent="0.2">
      <c r="A13" s="241"/>
      <c r="B13" s="241"/>
      <c r="C13" s="241"/>
      <c r="D13" s="241"/>
      <c r="E13" s="240"/>
      <c r="F13" s="240"/>
      <c r="G13" s="240"/>
      <c r="H13" s="78" t="s">
        <v>141</v>
      </c>
      <c r="I13" s="78" t="s">
        <v>142</v>
      </c>
      <c r="J13" s="240"/>
      <c r="K13" s="241"/>
      <c r="L13" s="241"/>
      <c r="M13" s="241"/>
      <c r="N13" s="241" t="s">
        <v>143</v>
      </c>
      <c r="O13" s="241"/>
      <c r="P13" s="79" t="s">
        <v>144</v>
      </c>
      <c r="Q13" s="243"/>
      <c r="R13" s="243"/>
      <c r="S13" s="243"/>
      <c r="T13" s="244"/>
      <c r="U13" s="24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</row>
    <row r="14" spans="1:256" s="67" customFormat="1" ht="12.75" customHeight="1" x14ac:dyDescent="0.2">
      <c r="A14" s="50">
        <v>1</v>
      </c>
      <c r="B14" s="50">
        <v>2</v>
      </c>
      <c r="C14" s="50">
        <v>3</v>
      </c>
      <c r="D14" s="50">
        <v>4</v>
      </c>
      <c r="E14" s="50">
        <v>5</v>
      </c>
      <c r="F14" s="50">
        <v>6</v>
      </c>
      <c r="G14" s="80">
        <v>7</v>
      </c>
      <c r="H14" s="50">
        <v>8</v>
      </c>
      <c r="I14" s="50">
        <v>9</v>
      </c>
      <c r="J14" s="50">
        <v>10</v>
      </c>
      <c r="K14" s="81">
        <v>11</v>
      </c>
      <c r="L14" s="81">
        <v>12</v>
      </c>
      <c r="M14" s="81">
        <v>13</v>
      </c>
      <c r="N14" s="242">
        <v>14</v>
      </c>
      <c r="O14" s="242"/>
      <c r="P14" s="81">
        <v>15</v>
      </c>
      <c r="Q14" s="81">
        <v>16</v>
      </c>
      <c r="R14" s="81">
        <v>17</v>
      </c>
      <c r="S14" s="81">
        <v>18</v>
      </c>
      <c r="T14" s="50">
        <v>19</v>
      </c>
      <c r="U14" s="50">
        <v>20</v>
      </c>
      <c r="V14" s="82"/>
      <c r="W14" s="82"/>
    </row>
    <row r="15" spans="1:256" ht="15" customHeight="1" x14ac:dyDescent="0.2">
      <c r="A15" s="50" t="s">
        <v>34</v>
      </c>
      <c r="B15" s="230" t="s">
        <v>35</v>
      </c>
      <c r="C15" s="230"/>
      <c r="D15" s="230"/>
      <c r="E15" s="230"/>
      <c r="F15" s="230"/>
      <c r="G15" s="230"/>
      <c r="H15" s="230"/>
      <c r="I15" s="230"/>
      <c r="J15" s="230"/>
      <c r="K15" s="230"/>
      <c r="L15" s="230"/>
      <c r="M15" s="230"/>
      <c r="N15" s="230"/>
      <c r="O15" s="230"/>
      <c r="P15" s="230"/>
      <c r="Q15" s="230"/>
      <c r="R15" s="230"/>
      <c r="S15" s="230"/>
      <c r="T15" s="230"/>
      <c r="U15" s="230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</row>
    <row r="16" spans="1:256" ht="15" customHeight="1" x14ac:dyDescent="0.2">
      <c r="A16" s="83" t="s">
        <v>36</v>
      </c>
      <c r="B16" s="236" t="s">
        <v>37</v>
      </c>
      <c r="C16" s="236"/>
      <c r="D16" s="236"/>
      <c r="E16" s="236"/>
      <c r="F16" s="236"/>
      <c r="G16" s="236"/>
      <c r="H16" s="236"/>
      <c r="I16" s="236"/>
      <c r="J16" s="236"/>
      <c r="K16" s="236"/>
      <c r="L16" s="236"/>
      <c r="M16" s="236"/>
      <c r="N16" s="236"/>
      <c r="O16" s="236"/>
      <c r="P16" s="236"/>
      <c r="Q16" s="236"/>
      <c r="R16" s="236"/>
      <c r="S16" s="236"/>
      <c r="T16" s="236"/>
      <c r="U16" s="236"/>
      <c r="V16" s="236"/>
      <c r="W16" s="236"/>
      <c r="X16" s="23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</row>
    <row r="17" spans="1:256" ht="15" customHeight="1" x14ac:dyDescent="0.2">
      <c r="A17" s="84" t="s">
        <v>38</v>
      </c>
      <c r="B17" s="239" t="s">
        <v>39</v>
      </c>
      <c r="C17" s="239"/>
      <c r="D17" s="239"/>
      <c r="E17" s="228"/>
      <c r="F17" s="228"/>
      <c r="G17" s="228"/>
      <c r="H17" s="228"/>
      <c r="I17" s="228"/>
      <c r="J17" s="228"/>
      <c r="K17" s="228"/>
      <c r="L17" s="228"/>
      <c r="M17" s="228"/>
      <c r="N17" s="228"/>
      <c r="O17" s="228"/>
      <c r="P17" s="228"/>
      <c r="Q17" s="228"/>
      <c r="R17" s="228"/>
      <c r="S17" s="228"/>
      <c r="T17" s="228"/>
      <c r="U17" s="228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</row>
    <row r="18" spans="1:256" ht="36.75" customHeight="1" x14ac:dyDescent="0.2">
      <c r="A18" s="149" t="s">
        <v>172</v>
      </c>
      <c r="B18" s="151"/>
      <c r="C18" s="151"/>
      <c r="D18" s="151"/>
      <c r="E18" s="150" t="s">
        <v>43</v>
      </c>
      <c r="F18" s="86" t="s">
        <v>43</v>
      </c>
      <c r="G18" s="86" t="s">
        <v>43</v>
      </c>
      <c r="H18" s="86" t="s">
        <v>43</v>
      </c>
      <c r="I18" s="86" t="s">
        <v>43</v>
      </c>
      <c r="J18" s="86" t="s">
        <v>43</v>
      </c>
      <c r="K18" s="145"/>
      <c r="L18" s="145"/>
      <c r="M18" s="145"/>
      <c r="N18" s="146"/>
      <c r="O18" s="146"/>
      <c r="P18" s="146"/>
      <c r="Q18" s="147"/>
      <c r="R18" s="148"/>
      <c r="S18" s="146"/>
      <c r="T18" s="146"/>
      <c r="U18" s="39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</row>
    <row r="19" spans="1:256" ht="20.25" customHeight="1" x14ac:dyDescent="0.2">
      <c r="A19" s="228" t="s">
        <v>40</v>
      </c>
      <c r="B19" s="228"/>
      <c r="C19" s="228"/>
      <c r="D19" s="28"/>
      <c r="E19" s="28" t="s">
        <v>43</v>
      </c>
      <c r="F19" s="28" t="s">
        <v>43</v>
      </c>
      <c r="G19" s="28">
        <v>0</v>
      </c>
      <c r="H19" s="28">
        <v>0</v>
      </c>
      <c r="I19" s="28">
        <v>0</v>
      </c>
      <c r="J19" s="28">
        <v>0</v>
      </c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</row>
    <row r="20" spans="1:256" ht="14.25" customHeight="1" x14ac:dyDescent="0.2">
      <c r="A20" s="39" t="s">
        <v>42</v>
      </c>
      <c r="B20" s="229" t="s">
        <v>55</v>
      </c>
      <c r="C20" s="229"/>
      <c r="D20" s="229"/>
      <c r="E20" s="229"/>
      <c r="F20" s="229"/>
      <c r="G20" s="229"/>
      <c r="H20" s="229"/>
      <c r="I20" s="229"/>
      <c r="J20" s="229"/>
      <c r="K20" s="229"/>
      <c r="L20" s="229"/>
      <c r="M20" s="229"/>
      <c r="N20" s="229"/>
      <c r="O20" s="229"/>
      <c r="P20" s="229"/>
      <c r="Q20" s="229"/>
      <c r="R20" s="229"/>
      <c r="S20" s="229"/>
      <c r="T20" s="229"/>
      <c r="U20" s="229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</row>
    <row r="21" spans="1:256" ht="15.75" customHeight="1" x14ac:dyDescent="0.2">
      <c r="A21" s="39"/>
      <c r="B21" s="50"/>
      <c r="C21" s="50"/>
      <c r="D21" s="50"/>
      <c r="E21" s="86" t="s">
        <v>43</v>
      </c>
      <c r="F21" s="86" t="s">
        <v>43</v>
      </c>
      <c r="G21" s="86" t="s">
        <v>43</v>
      </c>
      <c r="H21" s="86" t="s">
        <v>43</v>
      </c>
      <c r="I21" s="86" t="s">
        <v>43</v>
      </c>
      <c r="J21" s="86" t="s">
        <v>43</v>
      </c>
      <c r="K21" s="50"/>
      <c r="L21" s="50"/>
      <c r="M21" s="87"/>
      <c r="N21" s="87"/>
      <c r="O21" s="50"/>
      <c r="P21" s="50"/>
      <c r="Q21" s="50"/>
      <c r="R21" s="50"/>
      <c r="S21" s="50"/>
      <c r="T21" s="50"/>
      <c r="U21" s="50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</row>
    <row r="22" spans="1:256" ht="13.5" customHeight="1" x14ac:dyDescent="0.2">
      <c r="A22" s="228" t="s">
        <v>44</v>
      </c>
      <c r="B22" s="228"/>
      <c r="C22" s="228"/>
      <c r="D22" s="39"/>
      <c r="E22" s="39" t="s">
        <v>43</v>
      </c>
      <c r="F22" s="39" t="s">
        <v>43</v>
      </c>
      <c r="G22" s="28">
        <v>0</v>
      </c>
      <c r="H22" s="28">
        <v>0</v>
      </c>
      <c r="I22" s="28">
        <v>0</v>
      </c>
      <c r="J22" s="28">
        <v>0</v>
      </c>
      <c r="K22" s="39"/>
      <c r="L22" s="39"/>
      <c r="M22" s="88"/>
      <c r="N22" s="88"/>
      <c r="O22" s="39"/>
      <c r="P22" s="39"/>
      <c r="Q22" s="39"/>
      <c r="R22" s="39"/>
      <c r="S22" s="39"/>
      <c r="T22" s="39"/>
      <c r="U22" s="39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</row>
    <row r="23" spans="1:256" ht="15.75" customHeight="1" x14ac:dyDescent="0.2">
      <c r="A23" s="83" t="s">
        <v>45</v>
      </c>
      <c r="B23" s="228" t="s">
        <v>46</v>
      </c>
      <c r="C23" s="228"/>
      <c r="D23" s="228"/>
      <c r="E23" s="228"/>
      <c r="F23" s="228"/>
      <c r="G23" s="228"/>
      <c r="H23" s="228"/>
      <c r="I23" s="228"/>
      <c r="J23" s="228"/>
      <c r="K23" s="228"/>
      <c r="L23" s="228"/>
      <c r="M23" s="228"/>
      <c r="N23" s="228"/>
      <c r="O23" s="228"/>
      <c r="P23" s="228"/>
      <c r="Q23" s="228"/>
      <c r="R23" s="228"/>
      <c r="S23" s="228"/>
      <c r="T23" s="228"/>
      <c r="U23" s="228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</row>
    <row r="24" spans="1:256" ht="17.25" customHeight="1" x14ac:dyDescent="0.2">
      <c r="A24" s="39"/>
      <c r="B24" s="50"/>
      <c r="C24" s="50"/>
      <c r="D24" s="50"/>
      <c r="E24" s="86" t="s">
        <v>43</v>
      </c>
      <c r="F24" s="86" t="s">
        <v>43</v>
      </c>
      <c r="G24" s="86" t="s">
        <v>43</v>
      </c>
      <c r="H24" s="86" t="s">
        <v>43</v>
      </c>
      <c r="I24" s="86" t="s">
        <v>43</v>
      </c>
      <c r="J24" s="86" t="s">
        <v>43</v>
      </c>
      <c r="K24" s="50"/>
      <c r="L24" s="50"/>
      <c r="M24" s="87"/>
      <c r="N24" s="87"/>
      <c r="O24" s="50"/>
      <c r="P24" s="50"/>
      <c r="Q24" s="50"/>
      <c r="R24" s="50"/>
      <c r="S24" s="50"/>
      <c r="T24" s="50"/>
      <c r="U24" s="50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</row>
    <row r="25" spans="1:256" ht="14.25" customHeight="1" x14ac:dyDescent="0.2">
      <c r="A25" s="228" t="s">
        <v>47</v>
      </c>
      <c r="B25" s="228"/>
      <c r="C25" s="228"/>
      <c r="D25" s="39"/>
      <c r="E25" s="39" t="s">
        <v>43</v>
      </c>
      <c r="F25" s="39" t="s">
        <v>43</v>
      </c>
      <c r="G25" s="28">
        <v>0</v>
      </c>
      <c r="H25" s="28">
        <v>0</v>
      </c>
      <c r="I25" s="28">
        <v>0</v>
      </c>
      <c r="J25" s="28">
        <v>0</v>
      </c>
      <c r="K25" s="39"/>
      <c r="L25" s="39"/>
      <c r="M25" s="88"/>
      <c r="N25" s="88"/>
      <c r="O25" s="39"/>
      <c r="P25" s="39"/>
      <c r="Q25" s="39"/>
      <c r="R25" s="39"/>
      <c r="S25" s="39"/>
      <c r="T25" s="39"/>
      <c r="U25" s="39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</row>
    <row r="26" spans="1:256" ht="13.5" customHeight="1" x14ac:dyDescent="0.2">
      <c r="A26" s="228" t="s">
        <v>48</v>
      </c>
      <c r="B26" s="228"/>
      <c r="C26" s="228"/>
      <c r="D26" s="39"/>
      <c r="E26" s="39" t="s">
        <v>43</v>
      </c>
      <c r="F26" s="39" t="s">
        <v>43</v>
      </c>
      <c r="G26" s="28">
        <v>0</v>
      </c>
      <c r="H26" s="28">
        <v>0</v>
      </c>
      <c r="I26" s="28">
        <v>0</v>
      </c>
      <c r="J26" s="28">
        <v>0</v>
      </c>
      <c r="K26" s="39"/>
      <c r="L26" s="39"/>
      <c r="M26" s="88"/>
      <c r="N26" s="88"/>
      <c r="O26" s="39"/>
      <c r="P26" s="39"/>
      <c r="Q26" s="39"/>
      <c r="R26" s="39"/>
      <c r="S26" s="39"/>
      <c r="T26" s="39"/>
      <c r="U26" s="39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</row>
    <row r="27" spans="1:256" ht="19.149999999999999" customHeight="1" x14ac:dyDescent="0.2">
      <c r="A27" s="83" t="s">
        <v>49</v>
      </c>
      <c r="B27" s="234" t="s">
        <v>50</v>
      </c>
      <c r="C27" s="234"/>
      <c r="D27" s="234"/>
      <c r="E27" s="234"/>
      <c r="F27" s="234"/>
      <c r="G27" s="234"/>
      <c r="H27" s="234"/>
      <c r="I27" s="234"/>
      <c r="J27" s="234"/>
      <c r="K27" s="234"/>
      <c r="L27" s="234"/>
      <c r="M27" s="234"/>
      <c r="N27" s="234"/>
      <c r="O27" s="234"/>
      <c r="P27" s="234"/>
      <c r="Q27" s="234"/>
      <c r="R27" s="234"/>
      <c r="S27" s="234"/>
      <c r="T27" s="234"/>
      <c r="U27" s="234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</row>
    <row r="28" spans="1:256" ht="16.5" customHeight="1" x14ac:dyDescent="0.2">
      <c r="A28" s="89" t="s">
        <v>51</v>
      </c>
      <c r="B28" s="237" t="s">
        <v>39</v>
      </c>
      <c r="C28" s="229"/>
      <c r="D28" s="229"/>
      <c r="E28" s="229"/>
      <c r="F28" s="229"/>
      <c r="G28" s="229"/>
      <c r="H28" s="229"/>
      <c r="I28" s="229"/>
      <c r="J28" s="229"/>
      <c r="K28" s="229"/>
      <c r="L28" s="229"/>
      <c r="M28" s="229"/>
      <c r="N28" s="229"/>
      <c r="O28" s="229"/>
      <c r="P28" s="229"/>
      <c r="Q28" s="229"/>
      <c r="R28" s="229"/>
      <c r="S28" s="229"/>
      <c r="T28" s="229"/>
      <c r="U28" s="229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</row>
    <row r="29" spans="1:256" ht="81.75" customHeight="1" x14ac:dyDescent="0.2">
      <c r="A29" s="224" t="s">
        <v>52</v>
      </c>
      <c r="B29" s="226" t="s">
        <v>210</v>
      </c>
      <c r="C29" s="194">
        <v>1</v>
      </c>
      <c r="D29" s="181">
        <f>'5'!D33</f>
        <v>1075</v>
      </c>
      <c r="E29" s="173" t="s">
        <v>43</v>
      </c>
      <c r="F29" s="173" t="s">
        <v>43</v>
      </c>
      <c r="G29" s="173" t="s">
        <v>43</v>
      </c>
      <c r="H29" s="173" t="s">
        <v>43</v>
      </c>
      <c r="I29" s="173" t="s">
        <v>43</v>
      </c>
      <c r="J29" s="173" t="s">
        <v>43</v>
      </c>
      <c r="K29" s="44"/>
      <c r="L29" s="44">
        <f>M29-K29</f>
        <v>1075</v>
      </c>
      <c r="M29" s="44">
        <f t="shared" ref="M29:M37" si="0">D29</f>
        <v>1075</v>
      </c>
      <c r="N29" s="173"/>
      <c r="O29" s="173"/>
      <c r="P29" s="173"/>
      <c r="Q29" s="44">
        <f>D29/U29*12</f>
        <v>10.033686498622606</v>
      </c>
      <c r="R29" s="173"/>
      <c r="S29" s="44">
        <f>'[1]5.1 (2)'!$R$27</f>
        <v>205.72867830999999</v>
      </c>
      <c r="T29" s="173">
        <v>0</v>
      </c>
      <c r="U29" s="161">
        <f>'[1]5.1 (2)'!$Y$27</f>
        <v>1285.6690311951518</v>
      </c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</row>
    <row r="30" spans="1:256" ht="81.75" customHeight="1" x14ac:dyDescent="0.2">
      <c r="A30" s="224" t="s">
        <v>173</v>
      </c>
      <c r="B30" s="226" t="s">
        <v>211</v>
      </c>
      <c r="C30" s="194">
        <v>1</v>
      </c>
      <c r="D30" s="174">
        <f>'5'!D34</f>
        <v>508.33</v>
      </c>
      <c r="E30" s="173" t="s">
        <v>43</v>
      </c>
      <c r="F30" s="173" t="s">
        <v>43</v>
      </c>
      <c r="G30" s="173" t="s">
        <v>43</v>
      </c>
      <c r="H30" s="173" t="s">
        <v>43</v>
      </c>
      <c r="I30" s="173" t="s">
        <v>43</v>
      </c>
      <c r="J30" s="173" t="s">
        <v>43</v>
      </c>
      <c r="K30" s="44"/>
      <c r="L30" s="44">
        <f>M30</f>
        <v>508.33</v>
      </c>
      <c r="M30" s="44">
        <f t="shared" si="0"/>
        <v>508.33</v>
      </c>
      <c r="N30" s="173"/>
      <c r="O30" s="173"/>
      <c r="P30" s="173"/>
      <c r="Q30" s="44">
        <f t="shared" ref="Q30:Q41" si="1">D30/U30*12</f>
        <v>6.9959314907529038</v>
      </c>
      <c r="R30" s="173"/>
      <c r="S30" s="44">
        <f>'[1]5.1 (2)'!$R$28</f>
        <v>144.83179569999999</v>
      </c>
      <c r="T30" s="173"/>
      <c r="U30" s="161">
        <f>'[1]5.1 (2)'!$Y$28</f>
        <v>871.92963625541745</v>
      </c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</row>
    <row r="31" spans="1:256" ht="81" customHeight="1" x14ac:dyDescent="0.2">
      <c r="A31" s="224" t="s">
        <v>174</v>
      </c>
      <c r="B31" s="226" t="s">
        <v>212</v>
      </c>
      <c r="C31" s="194">
        <v>1</v>
      </c>
      <c r="D31" s="195">
        <f>'5'!D35</f>
        <v>416.67</v>
      </c>
      <c r="E31" s="173" t="s">
        <v>43</v>
      </c>
      <c r="F31" s="173" t="s">
        <v>43</v>
      </c>
      <c r="G31" s="173" t="s">
        <v>43</v>
      </c>
      <c r="H31" s="173" t="s">
        <v>43</v>
      </c>
      <c r="I31" s="173" t="s">
        <v>43</v>
      </c>
      <c r="J31" s="173" t="s">
        <v>43</v>
      </c>
      <c r="K31" s="44"/>
      <c r="L31" s="44">
        <f>D31</f>
        <v>416.67</v>
      </c>
      <c r="M31" s="44">
        <f t="shared" si="0"/>
        <v>416.67</v>
      </c>
      <c r="N31" s="173"/>
      <c r="O31" s="173"/>
      <c r="P31" s="173"/>
      <c r="Q31" s="44">
        <f t="shared" si="1"/>
        <v>8.2597122419040119</v>
      </c>
      <c r="R31" s="173"/>
      <c r="S31" s="44">
        <f>'[1]5.1 (2)'!$R$29</f>
        <v>99.093772510000036</v>
      </c>
      <c r="T31" s="173"/>
      <c r="U31" s="161">
        <f>'[1]5.1 (2)'!$Y$29</f>
        <v>605.3528081321391</v>
      </c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</row>
    <row r="32" spans="1:256" ht="65.25" customHeight="1" x14ac:dyDescent="0.2">
      <c r="A32" s="224" t="s">
        <v>175</v>
      </c>
      <c r="B32" s="226" t="s">
        <v>213</v>
      </c>
      <c r="C32" s="194">
        <v>1</v>
      </c>
      <c r="D32" s="196">
        <f>'5'!D36</f>
        <v>250</v>
      </c>
      <c r="E32" s="173" t="s">
        <v>43</v>
      </c>
      <c r="F32" s="173" t="s">
        <v>43</v>
      </c>
      <c r="G32" s="173" t="s">
        <v>43</v>
      </c>
      <c r="H32" s="173" t="s">
        <v>43</v>
      </c>
      <c r="I32" s="173" t="s">
        <v>43</v>
      </c>
      <c r="J32" s="173" t="s">
        <v>43</v>
      </c>
      <c r="K32" s="44"/>
      <c r="L32" s="44">
        <f>D32</f>
        <v>250</v>
      </c>
      <c r="M32" s="44">
        <f t="shared" si="0"/>
        <v>250</v>
      </c>
      <c r="N32" s="173"/>
      <c r="O32" s="173"/>
      <c r="P32" s="173"/>
      <c r="Q32" s="44">
        <f t="shared" si="1"/>
        <v>8.5223206943030689</v>
      </c>
      <c r="R32" s="173"/>
      <c r="S32" s="44">
        <f>'[1]5.1 (2)'!$R$30</f>
        <v>59.723713600000046</v>
      </c>
      <c r="T32" s="173"/>
      <c r="U32" s="161">
        <f>'[1]5.1 (2)'!$Y$30</f>
        <v>352.01679303213911</v>
      </c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</row>
    <row r="33" spans="1:256" ht="83.45" customHeight="1" x14ac:dyDescent="0.2">
      <c r="A33" s="224" t="s">
        <v>176</v>
      </c>
      <c r="B33" s="214" t="s">
        <v>182</v>
      </c>
      <c r="C33" s="194">
        <v>2</v>
      </c>
      <c r="D33" s="196">
        <f>'5'!D37</f>
        <v>1649.9933333333333</v>
      </c>
      <c r="E33" s="173" t="s">
        <v>43</v>
      </c>
      <c r="F33" s="173" t="s">
        <v>43</v>
      </c>
      <c r="G33" s="173" t="s">
        <v>43</v>
      </c>
      <c r="H33" s="173" t="s">
        <v>43</v>
      </c>
      <c r="I33" s="173" t="s">
        <v>43</v>
      </c>
      <c r="J33" s="173" t="s">
        <v>43</v>
      </c>
      <c r="K33" s="44">
        <f>K34+K35+K37</f>
        <v>658.33333333333326</v>
      </c>
      <c r="L33" s="44">
        <f t="shared" ref="L33" si="2">L34+L35+L37</f>
        <v>491.65999999999997</v>
      </c>
      <c r="M33" s="44">
        <f>M34+M35+M37+M36</f>
        <v>1649.9933333333333</v>
      </c>
      <c r="N33" s="173"/>
      <c r="O33" s="173"/>
      <c r="P33" s="173"/>
      <c r="Q33" s="44">
        <f t="shared" si="1"/>
        <v>26.729425096440252</v>
      </c>
      <c r="R33" s="173"/>
      <c r="S33" s="44">
        <f>'[1]5.1 (2)'!$R$31</f>
        <v>42.496474345538942</v>
      </c>
      <c r="T33" s="44">
        <f>'[1]5.1 (2)'!$T$31</f>
        <v>340.85958125855939</v>
      </c>
      <c r="U33" s="161">
        <f>'[1]5.1 (2)'!$Y$31</f>
        <v>740.7536798326762</v>
      </c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</row>
    <row r="34" spans="1:256" ht="83.45" customHeight="1" x14ac:dyDescent="0.2">
      <c r="A34" s="225" t="s">
        <v>206</v>
      </c>
      <c r="B34" s="214" t="s">
        <v>183</v>
      </c>
      <c r="C34" s="194">
        <v>1</v>
      </c>
      <c r="D34" s="196">
        <f>'5'!D38</f>
        <v>183.33</v>
      </c>
      <c r="E34" s="173" t="s">
        <v>43</v>
      </c>
      <c r="F34" s="173" t="s">
        <v>43</v>
      </c>
      <c r="G34" s="173" t="s">
        <v>43</v>
      </c>
      <c r="H34" s="173" t="s">
        <v>43</v>
      </c>
      <c r="I34" s="173" t="s">
        <v>43</v>
      </c>
      <c r="J34" s="173" t="s">
        <v>43</v>
      </c>
      <c r="K34" s="44"/>
      <c r="L34" s="44">
        <f>D34</f>
        <v>183.33</v>
      </c>
      <c r="M34" s="44">
        <f t="shared" si="0"/>
        <v>183.33</v>
      </c>
      <c r="N34" s="173"/>
      <c r="O34" s="173"/>
      <c r="P34" s="173"/>
      <c r="Q34" s="44" t="e">
        <f t="shared" si="1"/>
        <v>#DIV/0!</v>
      </c>
      <c r="R34" s="173"/>
      <c r="S34" s="173"/>
      <c r="T34" s="173"/>
      <c r="U34" s="161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</row>
    <row r="35" spans="1:256" ht="65.099999999999994" customHeight="1" x14ac:dyDescent="0.2">
      <c r="A35" s="225" t="s">
        <v>207</v>
      </c>
      <c r="B35" s="214" t="s">
        <v>184</v>
      </c>
      <c r="C35" s="194">
        <v>2</v>
      </c>
      <c r="D35" s="196">
        <f>'5'!D39</f>
        <v>658.33333333333326</v>
      </c>
      <c r="E35" s="173" t="s">
        <v>43</v>
      </c>
      <c r="F35" s="173" t="s">
        <v>43</v>
      </c>
      <c r="G35" s="173" t="s">
        <v>43</v>
      </c>
      <c r="H35" s="173" t="s">
        <v>43</v>
      </c>
      <c r="I35" s="173" t="s">
        <v>43</v>
      </c>
      <c r="J35" s="173" t="s">
        <v>43</v>
      </c>
      <c r="K35" s="44">
        <f t="shared" ref="K35:K36" si="3">D35</f>
        <v>658.33333333333326</v>
      </c>
      <c r="L35" s="173"/>
      <c r="M35" s="44">
        <f t="shared" si="0"/>
        <v>658.33333333333326</v>
      </c>
      <c r="N35" s="173"/>
      <c r="O35" s="173"/>
      <c r="P35" s="173"/>
      <c r="Q35" s="44" t="e">
        <f t="shared" si="1"/>
        <v>#DIV/0!</v>
      </c>
      <c r="R35" s="173"/>
      <c r="S35" s="173"/>
      <c r="T35" s="173"/>
      <c r="U35" s="161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</row>
    <row r="36" spans="1:256" ht="83.45" customHeight="1" x14ac:dyDescent="0.2">
      <c r="A36" s="225" t="s">
        <v>208</v>
      </c>
      <c r="B36" s="214" t="s">
        <v>185</v>
      </c>
      <c r="C36" s="194">
        <v>2</v>
      </c>
      <c r="D36" s="197">
        <f>'5'!D40</f>
        <v>500</v>
      </c>
      <c r="E36" s="173" t="s">
        <v>43</v>
      </c>
      <c r="F36" s="173" t="s">
        <v>43</v>
      </c>
      <c r="G36" s="173" t="s">
        <v>43</v>
      </c>
      <c r="H36" s="173" t="s">
        <v>43</v>
      </c>
      <c r="I36" s="173" t="s">
        <v>43</v>
      </c>
      <c r="J36" s="173" t="s">
        <v>43</v>
      </c>
      <c r="K36" s="44">
        <f t="shared" si="3"/>
        <v>500</v>
      </c>
      <c r="L36" s="152"/>
      <c r="M36" s="173">
        <f t="shared" si="0"/>
        <v>500</v>
      </c>
      <c r="N36" s="152"/>
      <c r="O36" s="152"/>
      <c r="P36" s="152"/>
      <c r="Q36" s="44" t="e">
        <f t="shared" si="1"/>
        <v>#DIV/0!</v>
      </c>
      <c r="R36" s="152"/>
      <c r="S36" s="152"/>
      <c r="T36" s="152"/>
      <c r="U36" s="162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</row>
    <row r="37" spans="1:256" ht="96.6" customHeight="1" x14ac:dyDescent="0.2">
      <c r="A37" s="225" t="s">
        <v>209</v>
      </c>
      <c r="B37" s="214" t="s">
        <v>186</v>
      </c>
      <c r="C37" s="194">
        <v>2</v>
      </c>
      <c r="D37" s="197">
        <f>'5'!D41</f>
        <v>308.33</v>
      </c>
      <c r="E37" s="173" t="s">
        <v>43</v>
      </c>
      <c r="F37" s="173" t="s">
        <v>43</v>
      </c>
      <c r="G37" s="173" t="s">
        <v>43</v>
      </c>
      <c r="H37" s="173" t="s">
        <v>43</v>
      </c>
      <c r="I37" s="173" t="s">
        <v>43</v>
      </c>
      <c r="J37" s="173" t="s">
        <v>43</v>
      </c>
      <c r="K37" s="44"/>
      <c r="L37" s="216">
        <f>D37</f>
        <v>308.33</v>
      </c>
      <c r="M37" s="173">
        <f t="shared" si="0"/>
        <v>308.33</v>
      </c>
      <c r="N37" s="157"/>
      <c r="O37" s="157"/>
      <c r="P37" s="156"/>
      <c r="Q37" s="44" t="e">
        <f t="shared" si="1"/>
        <v>#DIV/0!</v>
      </c>
      <c r="R37" s="156"/>
      <c r="S37" s="156"/>
      <c r="T37" s="156"/>
      <c r="U37" s="163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</row>
    <row r="38" spans="1:256" ht="29.1" customHeight="1" x14ac:dyDescent="0.2">
      <c r="A38" s="186" t="s">
        <v>177</v>
      </c>
      <c r="B38" s="226" t="s">
        <v>214</v>
      </c>
      <c r="C38" s="194">
        <v>1</v>
      </c>
      <c r="D38" s="196">
        <f>'5'!D42</f>
        <v>85</v>
      </c>
      <c r="E38" s="173" t="s">
        <v>43</v>
      </c>
      <c r="F38" s="173" t="s">
        <v>43</v>
      </c>
      <c r="G38" s="173" t="s">
        <v>43</v>
      </c>
      <c r="H38" s="173" t="s">
        <v>43</v>
      </c>
      <c r="I38" s="173" t="s">
        <v>43</v>
      </c>
      <c r="J38" s="173" t="s">
        <v>43</v>
      </c>
      <c r="K38" s="44"/>
      <c r="L38" s="216">
        <f>D38</f>
        <v>85</v>
      </c>
      <c r="M38" s="44">
        <f>D38</f>
        <v>85</v>
      </c>
      <c r="N38" s="157"/>
      <c r="O38" s="157"/>
      <c r="P38" s="156"/>
      <c r="Q38" s="44">
        <f t="shared" si="1"/>
        <v>5.7005599593715131</v>
      </c>
      <c r="R38" s="156"/>
      <c r="S38" s="156">
        <v>0</v>
      </c>
      <c r="T38" s="218">
        <f>'[1]5.1 (2)'!$T$32</f>
        <v>170.42979062927969</v>
      </c>
      <c r="U38" s="163">
        <f>'[1]5.1 (2)'!$Y$32</f>
        <v>178.92979062927969</v>
      </c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</row>
    <row r="39" spans="1:256" ht="66" customHeight="1" x14ac:dyDescent="0.2">
      <c r="A39" s="186" t="s">
        <v>178</v>
      </c>
      <c r="B39" s="223" t="s">
        <v>215</v>
      </c>
      <c r="C39" s="194">
        <v>1</v>
      </c>
      <c r="D39" s="196">
        <f>'5'!D43</f>
        <v>346.66666666666669</v>
      </c>
      <c r="E39" s="173" t="s">
        <v>43</v>
      </c>
      <c r="F39" s="173" t="s">
        <v>43</v>
      </c>
      <c r="G39" s="173" t="s">
        <v>43</v>
      </c>
      <c r="H39" s="173" t="s">
        <v>43</v>
      </c>
      <c r="I39" s="173" t="s">
        <v>43</v>
      </c>
      <c r="J39" s="173" t="s">
        <v>43</v>
      </c>
      <c r="K39" s="44"/>
      <c r="L39" s="216">
        <f t="shared" ref="L39:L40" si="4">D39</f>
        <v>346.66666666666669</v>
      </c>
      <c r="M39" s="44">
        <f>D39</f>
        <v>346.66666666666669</v>
      </c>
      <c r="N39" s="157"/>
      <c r="O39" s="157"/>
      <c r="P39" s="156"/>
      <c r="Q39" s="44" t="e">
        <f t="shared" si="1"/>
        <v>#DIV/0!</v>
      </c>
      <c r="R39" s="156"/>
      <c r="S39" s="156"/>
      <c r="T39" s="156"/>
      <c r="U39" s="163">
        <v>0</v>
      </c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</row>
    <row r="40" spans="1:256" ht="29.45" customHeight="1" x14ac:dyDescent="0.2">
      <c r="A40" s="186" t="s">
        <v>179</v>
      </c>
      <c r="B40" s="215" t="s">
        <v>187</v>
      </c>
      <c r="C40" s="194">
        <v>1</v>
      </c>
      <c r="D40" s="196">
        <f>'5'!D44</f>
        <v>133.33000000000001</v>
      </c>
      <c r="E40" s="173" t="s">
        <v>43</v>
      </c>
      <c r="F40" s="173" t="s">
        <v>43</v>
      </c>
      <c r="G40" s="173" t="s">
        <v>43</v>
      </c>
      <c r="H40" s="173" t="s">
        <v>43</v>
      </c>
      <c r="I40" s="173" t="s">
        <v>43</v>
      </c>
      <c r="J40" s="173" t="s">
        <v>43</v>
      </c>
      <c r="K40" s="44"/>
      <c r="L40" s="216">
        <f t="shared" si="4"/>
        <v>133.33000000000001</v>
      </c>
      <c r="M40" s="44">
        <f>D40</f>
        <v>133.33000000000001</v>
      </c>
      <c r="N40" s="157"/>
      <c r="O40" s="157"/>
      <c r="P40" s="156"/>
      <c r="Q40" s="44" t="e">
        <f t="shared" si="1"/>
        <v>#DIV/0!</v>
      </c>
      <c r="R40" s="156"/>
      <c r="S40" s="156"/>
      <c r="T40" s="156"/>
      <c r="U40" s="163">
        <v>0</v>
      </c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</row>
    <row r="41" spans="1:256" ht="13.5" customHeight="1" x14ac:dyDescent="0.2">
      <c r="A41" s="228" t="s">
        <v>53</v>
      </c>
      <c r="B41" s="238"/>
      <c r="C41" s="238"/>
      <c r="D41" s="154">
        <f>D29+D30+D31+D32+D33+D38+D39+D40</f>
        <v>4464.99</v>
      </c>
      <c r="E41" s="155" t="str">
        <f>E29</f>
        <v>х </v>
      </c>
      <c r="F41" s="153" t="s">
        <v>43</v>
      </c>
      <c r="G41" s="85" t="s">
        <v>43</v>
      </c>
      <c r="H41" s="85" t="s">
        <v>43</v>
      </c>
      <c r="I41" s="85" t="s">
        <v>43</v>
      </c>
      <c r="J41" s="85" t="s">
        <v>43</v>
      </c>
      <c r="K41" s="154">
        <f>K29+K30+K31+K32+K33+K38+K39+K40+K36</f>
        <v>1158.3333333333333</v>
      </c>
      <c r="L41" s="154">
        <f>L29+L30+L31+L32+L33+L38+L39+L40</f>
        <v>3306.6566666666663</v>
      </c>
      <c r="M41" s="154">
        <f>M29+M30+M31+M32+M33+M38+M39+M40</f>
        <v>4464.99</v>
      </c>
      <c r="N41" s="158"/>
      <c r="O41" s="158" t="e">
        <f>#REF!</f>
        <v>#REF!</v>
      </c>
      <c r="P41" s="158"/>
      <c r="Q41" s="164">
        <f t="shared" si="1"/>
        <v>13.279926859873161</v>
      </c>
      <c r="R41" s="154"/>
      <c r="S41" s="154">
        <f>S29+S30+S31+S32+S33+S38+S39+S40</f>
        <v>551.87443446553903</v>
      </c>
      <c r="T41" s="154">
        <f>T29+T30+T31+T32+T33+T38+T39+T40</f>
        <v>511.28937188783908</v>
      </c>
      <c r="U41" s="154">
        <f>U29+U30+U31+U32+U33+U38+U39+U40</f>
        <v>4034.6517390768031</v>
      </c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</row>
    <row r="42" spans="1:256" ht="17.25" customHeight="1" x14ac:dyDescent="0.2">
      <c r="A42" s="78" t="s">
        <v>54</v>
      </c>
      <c r="B42" s="229" t="s">
        <v>55</v>
      </c>
      <c r="C42" s="229"/>
      <c r="D42" s="229"/>
      <c r="E42" s="229"/>
      <c r="F42" s="229"/>
      <c r="G42" s="229"/>
      <c r="H42" s="229"/>
      <c r="I42" s="229"/>
      <c r="J42" s="229"/>
      <c r="K42" s="229"/>
      <c r="L42" s="229"/>
      <c r="M42" s="229"/>
      <c r="N42" s="229"/>
      <c r="O42" s="229"/>
      <c r="P42" s="229"/>
      <c r="Q42" s="229"/>
      <c r="R42" s="229"/>
      <c r="S42" s="229"/>
      <c r="T42" s="229"/>
      <c r="U42" s="229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</row>
    <row r="43" spans="1:256" ht="13.5" customHeight="1" x14ac:dyDescent="0.2">
      <c r="A43" s="39"/>
      <c r="B43" s="50"/>
      <c r="C43" s="50"/>
      <c r="D43" s="50"/>
      <c r="E43" s="86" t="s">
        <v>43</v>
      </c>
      <c r="F43" s="86" t="s">
        <v>43</v>
      </c>
      <c r="G43" s="86" t="s">
        <v>43</v>
      </c>
      <c r="H43" s="86" t="s">
        <v>43</v>
      </c>
      <c r="I43" s="86" t="s">
        <v>43</v>
      </c>
      <c r="J43" s="86" t="s">
        <v>43</v>
      </c>
      <c r="K43" s="50"/>
      <c r="L43" s="50"/>
      <c r="M43" s="87"/>
      <c r="N43" s="87"/>
      <c r="O43" s="50"/>
      <c r="P43" s="50"/>
      <c r="Q43" s="50"/>
      <c r="R43" s="50"/>
      <c r="S43" s="50"/>
      <c r="T43" s="50"/>
      <c r="U43" s="50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</row>
    <row r="44" spans="1:256" ht="13.5" customHeight="1" x14ac:dyDescent="0.2">
      <c r="A44" s="228" t="s">
        <v>56</v>
      </c>
      <c r="B44" s="228"/>
      <c r="C44" s="228"/>
      <c r="D44" s="39"/>
      <c r="E44" s="39" t="s">
        <v>43</v>
      </c>
      <c r="F44" s="39" t="s">
        <v>43</v>
      </c>
      <c r="G44" s="86" t="s">
        <v>43</v>
      </c>
      <c r="H44" s="86" t="s">
        <v>43</v>
      </c>
      <c r="I44" s="86" t="s">
        <v>43</v>
      </c>
      <c r="J44" s="86" t="s">
        <v>43</v>
      </c>
      <c r="K44" s="39"/>
      <c r="L44" s="39"/>
      <c r="M44" s="88"/>
      <c r="N44" s="88"/>
      <c r="O44" s="39"/>
      <c r="P44" s="39"/>
      <c r="Q44" s="39"/>
      <c r="R44" s="39"/>
      <c r="S44" s="39"/>
      <c r="T44" s="39"/>
      <c r="U44" s="39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</row>
    <row r="45" spans="1:256" ht="13.5" customHeight="1" x14ac:dyDescent="0.2">
      <c r="A45" s="39" t="s">
        <v>57</v>
      </c>
      <c r="B45" s="229" t="s">
        <v>58</v>
      </c>
      <c r="C45" s="229"/>
      <c r="D45" s="229"/>
      <c r="E45" s="229"/>
      <c r="F45" s="229"/>
      <c r="G45" s="229"/>
      <c r="H45" s="229"/>
      <c r="I45" s="229"/>
      <c r="J45" s="229"/>
      <c r="K45" s="229"/>
      <c r="L45" s="229"/>
      <c r="M45" s="229"/>
      <c r="N45" s="229"/>
      <c r="O45" s="229"/>
      <c r="P45" s="229"/>
      <c r="Q45" s="229"/>
      <c r="R45" s="229"/>
      <c r="S45" s="229"/>
      <c r="T45" s="229"/>
      <c r="U45" s="229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</row>
    <row r="46" spans="1:256" ht="12.75" customHeight="1" x14ac:dyDescent="0.2">
      <c r="A46" s="39"/>
      <c r="B46" s="50"/>
      <c r="C46" s="50"/>
      <c r="D46" s="50"/>
      <c r="E46" s="86" t="s">
        <v>43</v>
      </c>
      <c r="F46" s="86" t="s">
        <v>43</v>
      </c>
      <c r="G46" s="86" t="s">
        <v>43</v>
      </c>
      <c r="H46" s="86" t="s">
        <v>43</v>
      </c>
      <c r="I46" s="86" t="s">
        <v>43</v>
      </c>
      <c r="J46" s="86" t="s">
        <v>43</v>
      </c>
      <c r="K46" s="50"/>
      <c r="L46" s="50"/>
      <c r="M46" s="87"/>
      <c r="N46" s="87"/>
      <c r="O46" s="50"/>
      <c r="P46" s="50"/>
      <c r="Q46" s="50"/>
      <c r="R46" s="50"/>
      <c r="S46" s="50"/>
      <c r="T46" s="50"/>
      <c r="U46" s="50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</row>
    <row r="47" spans="1:256" ht="12.6" customHeight="1" x14ac:dyDescent="0.2">
      <c r="A47" s="228" t="s">
        <v>59</v>
      </c>
      <c r="B47" s="228"/>
      <c r="C47" s="228"/>
      <c r="D47" s="39"/>
      <c r="E47" s="39" t="s">
        <v>43</v>
      </c>
      <c r="F47" s="39" t="s">
        <v>43</v>
      </c>
      <c r="G47" s="86" t="s">
        <v>43</v>
      </c>
      <c r="H47" s="86" t="s">
        <v>43</v>
      </c>
      <c r="I47" s="86" t="s">
        <v>43</v>
      </c>
      <c r="J47" s="86" t="s">
        <v>43</v>
      </c>
      <c r="K47" s="39"/>
      <c r="L47" s="39"/>
      <c r="M47" s="88"/>
      <c r="N47" s="88"/>
      <c r="O47" s="39"/>
      <c r="P47" s="39"/>
      <c r="Q47" s="39"/>
      <c r="R47" s="39"/>
      <c r="S47" s="39"/>
      <c r="T47" s="39"/>
      <c r="U47" s="39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</row>
    <row r="48" spans="1:256" ht="17.25" customHeight="1" x14ac:dyDescent="0.2">
      <c r="A48" s="78" t="s">
        <v>60</v>
      </c>
      <c r="B48" s="229" t="s">
        <v>61</v>
      </c>
      <c r="C48" s="229"/>
      <c r="D48" s="229"/>
      <c r="E48" s="229"/>
      <c r="F48" s="229"/>
      <c r="G48" s="229"/>
      <c r="H48" s="229"/>
      <c r="I48" s="229"/>
      <c r="J48" s="229"/>
      <c r="K48" s="229"/>
      <c r="L48" s="229"/>
      <c r="M48" s="229"/>
      <c r="N48" s="229"/>
      <c r="O48" s="229"/>
      <c r="P48" s="229"/>
      <c r="Q48" s="229"/>
      <c r="R48" s="229"/>
      <c r="S48" s="229"/>
      <c r="T48" s="229"/>
      <c r="U48" s="229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  <c r="IU48"/>
      <c r="IV48"/>
    </row>
    <row r="49" spans="1:256" ht="15" customHeight="1" x14ac:dyDescent="0.2">
      <c r="A49" s="39"/>
      <c r="B49" s="50"/>
      <c r="C49" s="50"/>
      <c r="D49" s="50"/>
      <c r="E49" s="86" t="s">
        <v>43</v>
      </c>
      <c r="F49" s="86" t="s">
        <v>43</v>
      </c>
      <c r="G49" s="86" t="s">
        <v>43</v>
      </c>
      <c r="H49" s="86" t="s">
        <v>43</v>
      </c>
      <c r="I49" s="86" t="s">
        <v>43</v>
      </c>
      <c r="J49" s="86" t="s">
        <v>43</v>
      </c>
      <c r="K49" s="50"/>
      <c r="L49" s="50"/>
      <c r="M49" s="87"/>
      <c r="N49" s="87"/>
      <c r="O49" s="50"/>
      <c r="P49" s="50"/>
      <c r="Q49" s="50"/>
      <c r="R49" s="50"/>
      <c r="S49" s="50"/>
      <c r="T49" s="50"/>
      <c r="U49" s="50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</row>
    <row r="50" spans="1:256" ht="16.899999999999999" customHeight="1" x14ac:dyDescent="0.2">
      <c r="A50" s="228" t="s">
        <v>62</v>
      </c>
      <c r="B50" s="228"/>
      <c r="C50" s="228"/>
      <c r="D50" s="39"/>
      <c r="E50" s="39" t="s">
        <v>43</v>
      </c>
      <c r="F50" s="39" t="s">
        <v>43</v>
      </c>
      <c r="G50" s="86" t="s">
        <v>43</v>
      </c>
      <c r="H50" s="86" t="s">
        <v>43</v>
      </c>
      <c r="I50" s="86" t="s">
        <v>43</v>
      </c>
      <c r="J50" s="86" t="s">
        <v>43</v>
      </c>
      <c r="K50" s="39"/>
      <c r="L50" s="39"/>
      <c r="M50" s="88"/>
      <c r="N50" s="88"/>
      <c r="O50" s="39"/>
      <c r="P50" s="39"/>
      <c r="Q50" s="39"/>
      <c r="R50" s="39"/>
      <c r="S50" s="39"/>
      <c r="T50" s="39"/>
      <c r="U50" s="39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</row>
    <row r="51" spans="1:256" ht="15" customHeight="1" x14ac:dyDescent="0.2">
      <c r="A51" s="39" t="s">
        <v>63</v>
      </c>
      <c r="B51" s="228" t="s">
        <v>46</v>
      </c>
      <c r="C51" s="228"/>
      <c r="D51" s="228"/>
      <c r="E51" s="228"/>
      <c r="F51" s="228"/>
      <c r="G51" s="228"/>
      <c r="H51" s="228"/>
      <c r="I51" s="228"/>
      <c r="J51" s="228"/>
      <c r="K51" s="228"/>
      <c r="L51" s="228"/>
      <c r="M51" s="228"/>
      <c r="N51" s="228"/>
      <c r="O51" s="228"/>
      <c r="P51" s="228"/>
      <c r="Q51" s="228"/>
      <c r="R51" s="228"/>
      <c r="S51" s="228"/>
      <c r="T51" s="228"/>
      <c r="U51" s="228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</row>
    <row r="52" spans="1:256" ht="13.5" customHeight="1" x14ac:dyDescent="0.2">
      <c r="A52" s="39"/>
      <c r="B52" s="50"/>
      <c r="C52" s="50"/>
      <c r="D52" s="50"/>
      <c r="E52" s="86" t="s">
        <v>43</v>
      </c>
      <c r="F52" s="86" t="s">
        <v>43</v>
      </c>
      <c r="G52" s="86" t="s">
        <v>43</v>
      </c>
      <c r="H52" s="86" t="s">
        <v>43</v>
      </c>
      <c r="I52" s="86" t="s">
        <v>43</v>
      </c>
      <c r="J52" s="86" t="s">
        <v>43</v>
      </c>
      <c r="K52" s="50"/>
      <c r="L52" s="50"/>
      <c r="M52" s="87"/>
      <c r="N52" s="87"/>
      <c r="O52" s="50"/>
      <c r="P52" s="50"/>
      <c r="Q52" s="50"/>
      <c r="R52" s="50"/>
      <c r="S52" s="50"/>
      <c r="T52" s="50"/>
      <c r="U52" s="50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  <c r="IV52"/>
    </row>
    <row r="53" spans="1:256" ht="12" customHeight="1" x14ac:dyDescent="0.2">
      <c r="A53" s="228" t="s">
        <v>64</v>
      </c>
      <c r="B53" s="228"/>
      <c r="C53" s="228"/>
      <c r="D53" s="39"/>
      <c r="E53" s="39" t="s">
        <v>43</v>
      </c>
      <c r="F53" s="39" t="s">
        <v>43</v>
      </c>
      <c r="G53" s="28">
        <v>0</v>
      </c>
      <c r="H53" s="28">
        <v>0</v>
      </c>
      <c r="I53" s="28">
        <v>0</v>
      </c>
      <c r="J53" s="28">
        <v>0</v>
      </c>
      <c r="K53" s="39"/>
      <c r="L53" s="39"/>
      <c r="M53" s="88"/>
      <c r="N53" s="88"/>
      <c r="O53" s="39"/>
      <c r="P53" s="39"/>
      <c r="Q53" s="39"/>
      <c r="R53" s="39"/>
      <c r="S53" s="39"/>
      <c r="T53" s="39"/>
      <c r="U53" s="39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  <c r="IV53"/>
    </row>
    <row r="54" spans="1:256" ht="12.75" customHeight="1" x14ac:dyDescent="0.2">
      <c r="A54" s="228" t="s">
        <v>65</v>
      </c>
      <c r="B54" s="228"/>
      <c r="C54" s="228"/>
      <c r="D54" s="29">
        <f>D41</f>
        <v>4464.99</v>
      </c>
      <c r="E54" s="39" t="s">
        <v>43</v>
      </c>
      <c r="F54" s="39" t="s">
        <v>43</v>
      </c>
      <c r="G54" s="28">
        <v>0</v>
      </c>
      <c r="H54" s="28">
        <v>0</v>
      </c>
      <c r="I54" s="28">
        <v>0</v>
      </c>
      <c r="J54" s="28">
        <v>0</v>
      </c>
      <c r="K54" s="29">
        <f>K41</f>
        <v>1158.3333333333333</v>
      </c>
      <c r="L54" s="29">
        <f>L41</f>
        <v>3306.6566666666663</v>
      </c>
      <c r="M54" s="29">
        <f>M41</f>
        <v>4464.99</v>
      </c>
      <c r="N54" s="88"/>
      <c r="O54" s="39"/>
      <c r="P54" s="39"/>
      <c r="Q54" s="29">
        <f>Q41</f>
        <v>13.279926859873161</v>
      </c>
      <c r="R54" s="29">
        <f>R41</f>
        <v>0</v>
      </c>
      <c r="S54" s="29">
        <f>S41</f>
        <v>551.87443446553903</v>
      </c>
      <c r="T54" s="29">
        <f>T41</f>
        <v>511.28937188783908</v>
      </c>
      <c r="U54" s="29">
        <f>U41</f>
        <v>4034.6517390768031</v>
      </c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/>
      <c r="IU54"/>
      <c r="IV54"/>
    </row>
    <row r="55" spans="1:256" ht="12.75" customHeight="1" x14ac:dyDescent="0.2">
      <c r="A55" s="230" t="s">
        <v>66</v>
      </c>
      <c r="B55" s="230"/>
      <c r="C55" s="230"/>
      <c r="D55" s="28">
        <f>D41+D19</f>
        <v>4464.99</v>
      </c>
      <c r="E55" s="28" t="str">
        <f>E19</f>
        <v>х </v>
      </c>
      <c r="F55" s="28" t="str">
        <f>F19</f>
        <v>х </v>
      </c>
      <c r="G55" s="28">
        <v>0</v>
      </c>
      <c r="H55" s="28">
        <v>0</v>
      </c>
      <c r="I55" s="28">
        <v>0</v>
      </c>
      <c r="J55" s="28">
        <v>0</v>
      </c>
      <c r="K55" s="28">
        <f t="shared" ref="K55:U55" si="5">K41+K19</f>
        <v>1158.3333333333333</v>
      </c>
      <c r="L55" s="28">
        <f t="shared" si="5"/>
        <v>3306.6566666666663</v>
      </c>
      <c r="M55" s="28">
        <f t="shared" si="5"/>
        <v>4464.99</v>
      </c>
      <c r="N55" s="28">
        <f t="shared" si="5"/>
        <v>0</v>
      </c>
      <c r="O55" s="28" t="e">
        <f t="shared" si="5"/>
        <v>#REF!</v>
      </c>
      <c r="P55" s="28">
        <f t="shared" si="5"/>
        <v>0</v>
      </c>
      <c r="Q55" s="28">
        <f t="shared" si="5"/>
        <v>13.279926859873161</v>
      </c>
      <c r="R55" s="28">
        <f t="shared" si="5"/>
        <v>0</v>
      </c>
      <c r="S55" s="28">
        <f t="shared" si="5"/>
        <v>551.87443446553903</v>
      </c>
      <c r="T55" s="28">
        <f t="shared" si="5"/>
        <v>511.28937188783908</v>
      </c>
      <c r="U55" s="28">
        <f t="shared" si="5"/>
        <v>4034.6517390768031</v>
      </c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  <c r="IS55"/>
      <c r="IT55"/>
      <c r="IU55"/>
      <c r="IV55"/>
    </row>
    <row r="56" spans="1:256" ht="16.149999999999999" customHeight="1" x14ac:dyDescent="0.2">
      <c r="A56" s="50" t="s">
        <v>67</v>
      </c>
      <c r="B56" s="230" t="s">
        <v>68</v>
      </c>
      <c r="C56" s="230"/>
      <c r="D56" s="230"/>
      <c r="E56" s="230"/>
      <c r="F56" s="230"/>
      <c r="G56" s="230"/>
      <c r="H56" s="230"/>
      <c r="I56" s="230"/>
      <c r="J56" s="230"/>
      <c r="K56" s="230"/>
      <c r="L56" s="230"/>
      <c r="M56" s="230"/>
      <c r="N56" s="230"/>
      <c r="O56" s="230"/>
      <c r="P56" s="230"/>
      <c r="Q56" s="230"/>
      <c r="R56" s="230"/>
      <c r="S56" s="230"/>
      <c r="T56" s="230"/>
      <c r="U56" s="230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  <c r="IS56"/>
      <c r="IT56"/>
      <c r="IU56"/>
      <c r="IV56"/>
    </row>
    <row r="57" spans="1:256" ht="18" customHeight="1" x14ac:dyDescent="0.2">
      <c r="A57" s="83" t="s">
        <v>69</v>
      </c>
      <c r="B57" s="236" t="s">
        <v>37</v>
      </c>
      <c r="C57" s="236"/>
      <c r="D57" s="236"/>
      <c r="E57" s="236"/>
      <c r="F57" s="236"/>
      <c r="G57" s="236"/>
      <c r="H57" s="236"/>
      <c r="I57" s="236"/>
      <c r="J57" s="236"/>
      <c r="K57" s="236"/>
      <c r="L57" s="236"/>
      <c r="M57" s="236"/>
      <c r="N57" s="236"/>
      <c r="O57" s="236"/>
      <c r="P57" s="236"/>
      <c r="Q57" s="236"/>
      <c r="R57" s="236"/>
      <c r="S57" s="236"/>
      <c r="T57" s="236"/>
      <c r="U57" s="236"/>
      <c r="V57" s="236"/>
      <c r="W57" s="236"/>
      <c r="X57" s="236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  <c r="IS57"/>
      <c r="IT57"/>
      <c r="IU57"/>
      <c r="IV57"/>
    </row>
    <row r="58" spans="1:256" ht="15.75" customHeight="1" x14ac:dyDescent="0.2">
      <c r="A58" s="84" t="s">
        <v>70</v>
      </c>
      <c r="B58" s="229" t="s">
        <v>39</v>
      </c>
      <c r="C58" s="229"/>
      <c r="D58" s="229"/>
      <c r="E58" s="229"/>
      <c r="F58" s="229"/>
      <c r="G58" s="229"/>
      <c r="H58" s="229"/>
      <c r="I58" s="229"/>
      <c r="J58" s="229"/>
      <c r="K58" s="229"/>
      <c r="L58" s="229"/>
      <c r="M58" s="229"/>
      <c r="N58" s="229"/>
      <c r="O58" s="229"/>
      <c r="P58" s="229"/>
      <c r="Q58" s="229"/>
      <c r="R58" s="229"/>
      <c r="S58" s="229"/>
      <c r="T58" s="229"/>
      <c r="U58" s="229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  <c r="IS58"/>
      <c r="IT58"/>
      <c r="IU58"/>
      <c r="IV58"/>
    </row>
    <row r="59" spans="1:256" ht="15.75" customHeight="1" x14ac:dyDescent="0.2">
      <c r="A59" s="84"/>
      <c r="B59" s="85"/>
      <c r="C59" s="85"/>
      <c r="D59" s="85"/>
      <c r="E59" s="28" t="s">
        <v>43</v>
      </c>
      <c r="F59" s="28" t="s">
        <v>43</v>
      </c>
      <c r="G59" s="28" t="s">
        <v>43</v>
      </c>
      <c r="H59" s="28" t="s">
        <v>43</v>
      </c>
      <c r="I59" s="28" t="s">
        <v>43</v>
      </c>
      <c r="J59" s="28" t="s">
        <v>43</v>
      </c>
      <c r="K59" s="85"/>
      <c r="L59" s="85"/>
      <c r="M59" s="85"/>
      <c r="N59" s="85"/>
      <c r="O59" s="85"/>
      <c r="P59" s="85"/>
      <c r="Q59" s="85"/>
      <c r="R59" s="85"/>
      <c r="S59" s="85"/>
      <c r="T59" s="85"/>
      <c r="U59" s="85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  <c r="IR59"/>
      <c r="IS59"/>
      <c r="IT59"/>
      <c r="IU59"/>
      <c r="IV59"/>
    </row>
    <row r="60" spans="1:256" ht="13.5" customHeight="1" x14ac:dyDescent="0.2">
      <c r="A60" s="228" t="s">
        <v>71</v>
      </c>
      <c r="B60" s="228"/>
      <c r="C60" s="228"/>
      <c r="D60" s="28"/>
      <c r="E60" s="28" t="s">
        <v>43</v>
      </c>
      <c r="F60" s="28" t="s">
        <v>43</v>
      </c>
      <c r="G60" s="28">
        <v>0</v>
      </c>
      <c r="H60" s="28">
        <v>0</v>
      </c>
      <c r="I60" s="28">
        <v>0</v>
      </c>
      <c r="J60" s="28">
        <v>0</v>
      </c>
      <c r="K60" s="28"/>
      <c r="L60" s="28">
        <f>SUM(L58:L58)</f>
        <v>0</v>
      </c>
      <c r="M60" s="28"/>
      <c r="N60" s="28"/>
      <c r="O60" s="28" t="e">
        <f>SUM("#ref!")</f>
        <v>#VALUE!</v>
      </c>
      <c r="P60" s="28"/>
      <c r="Q60" s="28"/>
      <c r="R60" s="28"/>
      <c r="S60" s="28"/>
      <c r="T60" s="41"/>
      <c r="U60" s="28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  <c r="IR60"/>
      <c r="IS60"/>
      <c r="IT60"/>
      <c r="IU60"/>
      <c r="IV60"/>
    </row>
    <row r="61" spans="1:256" ht="17.25" customHeight="1" x14ac:dyDescent="0.2">
      <c r="A61" s="39" t="s">
        <v>72</v>
      </c>
      <c r="B61" s="229" t="s">
        <v>55</v>
      </c>
      <c r="C61" s="229"/>
      <c r="D61" s="229"/>
      <c r="E61" s="229"/>
      <c r="F61" s="229"/>
      <c r="G61" s="229"/>
      <c r="H61" s="229"/>
      <c r="I61" s="229"/>
      <c r="J61" s="229"/>
      <c r="K61" s="229"/>
      <c r="L61" s="229"/>
      <c r="M61" s="229"/>
      <c r="N61" s="229"/>
      <c r="O61" s="229"/>
      <c r="P61" s="229"/>
      <c r="Q61" s="229"/>
      <c r="R61" s="229"/>
      <c r="S61" s="229"/>
      <c r="T61" s="229"/>
      <c r="U61" s="229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  <c r="IP61"/>
      <c r="IQ61"/>
      <c r="IR61"/>
      <c r="IS61"/>
      <c r="IT61"/>
      <c r="IU61"/>
      <c r="IV61"/>
    </row>
    <row r="62" spans="1:256" ht="17.25" customHeight="1" x14ac:dyDescent="0.2">
      <c r="A62" s="39"/>
      <c r="B62" s="85"/>
      <c r="C62" s="85"/>
      <c r="D62" s="85"/>
      <c r="E62" s="28" t="s">
        <v>43</v>
      </c>
      <c r="F62" s="28" t="s">
        <v>43</v>
      </c>
      <c r="G62" s="28" t="s">
        <v>43</v>
      </c>
      <c r="H62" s="28" t="s">
        <v>43</v>
      </c>
      <c r="I62" s="28" t="s">
        <v>43</v>
      </c>
      <c r="J62" s="28" t="s">
        <v>43</v>
      </c>
      <c r="K62" s="85"/>
      <c r="L62" s="85"/>
      <c r="M62" s="85"/>
      <c r="N62" s="85"/>
      <c r="O62" s="85"/>
      <c r="P62" s="85"/>
      <c r="Q62" s="85"/>
      <c r="R62" s="85"/>
      <c r="S62" s="85"/>
      <c r="T62" s="85"/>
      <c r="U62" s="85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  <c r="IQ62"/>
      <c r="IR62"/>
      <c r="IS62"/>
      <c r="IT62"/>
      <c r="IU62"/>
      <c r="IV62"/>
    </row>
    <row r="63" spans="1:256" ht="15" customHeight="1" x14ac:dyDescent="0.2">
      <c r="A63" s="235" t="s">
        <v>73</v>
      </c>
      <c r="B63" s="235"/>
      <c r="C63" s="235"/>
      <c r="D63" s="28"/>
      <c r="E63" s="28" t="s">
        <v>43</v>
      </c>
      <c r="F63" s="28" t="s">
        <v>43</v>
      </c>
      <c r="G63" s="28">
        <v>0</v>
      </c>
      <c r="H63" s="28">
        <v>0</v>
      </c>
      <c r="I63" s="28">
        <v>0</v>
      </c>
      <c r="J63" s="28">
        <v>0</v>
      </c>
      <c r="K63" s="90"/>
      <c r="L63" s="90"/>
      <c r="M63" s="90"/>
      <c r="N63" s="90"/>
      <c r="O63" s="90" t="e">
        <f>SUM("#ref!")</f>
        <v>#VALUE!</v>
      </c>
      <c r="P63" s="90"/>
      <c r="Q63" s="90"/>
      <c r="R63" s="90"/>
      <c r="S63" s="90"/>
      <c r="T63" s="90"/>
      <c r="U63" s="90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  <c r="IQ63"/>
      <c r="IR63"/>
      <c r="IS63"/>
      <c r="IT63"/>
      <c r="IU63"/>
      <c r="IV63"/>
    </row>
    <row r="64" spans="1:256" ht="13.15" customHeight="1" x14ac:dyDescent="0.2">
      <c r="A64" s="83" t="s">
        <v>74</v>
      </c>
      <c r="B64" s="228" t="s">
        <v>46</v>
      </c>
      <c r="C64" s="228"/>
      <c r="D64" s="228"/>
      <c r="E64" s="228"/>
      <c r="F64" s="228"/>
      <c r="G64" s="228"/>
      <c r="H64" s="228"/>
      <c r="I64" s="228"/>
      <c r="J64" s="228"/>
      <c r="K64" s="228"/>
      <c r="L64" s="228"/>
      <c r="M64" s="228"/>
      <c r="N64" s="228"/>
      <c r="O64" s="228"/>
      <c r="P64" s="228"/>
      <c r="Q64" s="228"/>
      <c r="R64" s="228"/>
      <c r="S64" s="228"/>
      <c r="T64" s="228"/>
      <c r="U64" s="228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  <c r="IP64"/>
      <c r="IQ64"/>
      <c r="IR64"/>
      <c r="IS64"/>
      <c r="IT64"/>
      <c r="IU64"/>
      <c r="IV64"/>
    </row>
    <row r="65" spans="1:256" ht="12" customHeight="1" x14ac:dyDescent="0.2">
      <c r="A65" s="50"/>
      <c r="B65" s="50"/>
      <c r="C65" s="50"/>
      <c r="D65" s="50"/>
      <c r="E65" s="86" t="s">
        <v>43</v>
      </c>
      <c r="F65" s="86" t="s">
        <v>43</v>
      </c>
      <c r="G65" s="86" t="s">
        <v>43</v>
      </c>
      <c r="H65" s="86" t="s">
        <v>43</v>
      </c>
      <c r="I65" s="86" t="s">
        <v>43</v>
      </c>
      <c r="J65" s="86" t="s">
        <v>43</v>
      </c>
      <c r="K65" s="50"/>
      <c r="L65" s="50"/>
      <c r="M65" s="87"/>
      <c r="N65" s="87"/>
      <c r="O65" s="50"/>
      <c r="P65" s="50"/>
      <c r="Q65" s="50"/>
      <c r="R65" s="50"/>
      <c r="S65" s="50"/>
      <c r="T65" s="50"/>
      <c r="U65" s="50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  <c r="IN65"/>
      <c r="IO65"/>
      <c r="IP65"/>
      <c r="IQ65"/>
      <c r="IR65"/>
      <c r="IS65"/>
      <c r="IT65"/>
      <c r="IU65"/>
      <c r="IV65"/>
    </row>
    <row r="66" spans="1:256" ht="12.75" customHeight="1" x14ac:dyDescent="0.2">
      <c r="A66" s="228" t="s">
        <v>75</v>
      </c>
      <c r="B66" s="228"/>
      <c r="C66" s="228"/>
      <c r="D66" s="39"/>
      <c r="E66" s="39" t="s">
        <v>43</v>
      </c>
      <c r="F66" s="39" t="s">
        <v>43</v>
      </c>
      <c r="G66" s="28">
        <v>0</v>
      </c>
      <c r="H66" s="28">
        <v>0</v>
      </c>
      <c r="I66" s="28">
        <v>0</v>
      </c>
      <c r="J66" s="28">
        <v>0</v>
      </c>
      <c r="K66" s="39"/>
      <c r="L66" s="39"/>
      <c r="M66" s="88"/>
      <c r="N66" s="88"/>
      <c r="O66" s="39"/>
      <c r="P66" s="39"/>
      <c r="Q66" s="39"/>
      <c r="R66" s="39"/>
      <c r="S66" s="39"/>
      <c r="T66" s="39"/>
      <c r="U66" s="39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  <c r="IP66"/>
      <c r="IQ66"/>
      <c r="IR66"/>
      <c r="IS66"/>
      <c r="IT66"/>
      <c r="IU66"/>
      <c r="IV66"/>
    </row>
    <row r="67" spans="1:256" ht="14.45" customHeight="1" x14ac:dyDescent="0.2">
      <c r="A67" s="228" t="s">
        <v>76</v>
      </c>
      <c r="B67" s="228"/>
      <c r="C67" s="228"/>
      <c r="D67" s="39"/>
      <c r="E67" s="39" t="s">
        <v>43</v>
      </c>
      <c r="F67" s="39" t="s">
        <v>43</v>
      </c>
      <c r="G67" s="28">
        <v>0</v>
      </c>
      <c r="H67" s="28">
        <v>0</v>
      </c>
      <c r="I67" s="28">
        <v>0</v>
      </c>
      <c r="J67" s="28">
        <v>0</v>
      </c>
      <c r="K67" s="39"/>
      <c r="L67" s="39"/>
      <c r="M67" s="88"/>
      <c r="N67" s="88"/>
      <c r="O67" s="39"/>
      <c r="P67" s="39"/>
      <c r="Q67" s="39"/>
      <c r="R67" s="39"/>
      <c r="S67" s="39"/>
      <c r="T67" s="39"/>
      <c r="U67" s="39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  <c r="IP67"/>
      <c r="IQ67"/>
      <c r="IR67"/>
      <c r="IS67"/>
      <c r="IT67"/>
      <c r="IU67"/>
      <c r="IV67"/>
    </row>
    <row r="68" spans="1:256" ht="15.6" customHeight="1" x14ac:dyDescent="0.2">
      <c r="A68" s="140" t="s">
        <v>77</v>
      </c>
      <c r="B68" s="234" t="s">
        <v>50</v>
      </c>
      <c r="C68" s="234"/>
      <c r="D68" s="234"/>
      <c r="E68" s="234"/>
      <c r="F68" s="234"/>
      <c r="G68" s="234"/>
      <c r="H68" s="234"/>
      <c r="I68" s="234"/>
      <c r="J68" s="234"/>
      <c r="K68" s="234"/>
      <c r="L68" s="234"/>
      <c r="M68" s="234"/>
      <c r="N68" s="234"/>
      <c r="O68" s="234"/>
      <c r="P68" s="234"/>
      <c r="Q68" s="234"/>
      <c r="R68" s="234"/>
      <c r="S68" s="234"/>
      <c r="T68" s="234"/>
      <c r="U68" s="234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  <c r="IN68"/>
      <c r="IO68"/>
      <c r="IP68"/>
      <c r="IQ68"/>
      <c r="IR68"/>
      <c r="IS68"/>
      <c r="IT68"/>
      <c r="IU68"/>
      <c r="IV68"/>
    </row>
    <row r="69" spans="1:256" ht="14.45" customHeight="1" x14ac:dyDescent="0.2">
      <c r="A69" s="89" t="s">
        <v>78</v>
      </c>
      <c r="B69" s="229" t="s">
        <v>39</v>
      </c>
      <c r="C69" s="229"/>
      <c r="D69" s="229"/>
      <c r="E69" s="229"/>
      <c r="F69" s="229"/>
      <c r="G69" s="229"/>
      <c r="H69" s="229"/>
      <c r="I69" s="229"/>
      <c r="J69" s="229"/>
      <c r="K69" s="229"/>
      <c r="L69" s="229"/>
      <c r="M69" s="229"/>
      <c r="N69" s="229"/>
      <c r="O69" s="229"/>
      <c r="P69" s="229"/>
      <c r="Q69" s="229"/>
      <c r="R69" s="229"/>
      <c r="S69" s="229"/>
      <c r="T69" s="229"/>
      <c r="U69" s="22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  <c r="IP69"/>
      <c r="IQ69"/>
      <c r="IR69"/>
      <c r="IS69"/>
      <c r="IT69"/>
      <c r="IU69"/>
      <c r="IV69"/>
    </row>
    <row r="70" spans="1:256" ht="59.25" customHeight="1" x14ac:dyDescent="0.2">
      <c r="A70" s="43" t="s">
        <v>79</v>
      </c>
      <c r="B70" s="213" t="s">
        <v>192</v>
      </c>
      <c r="C70" s="201" t="s">
        <v>193</v>
      </c>
      <c r="D70" s="201">
        <f>760.84</f>
        <v>760.84</v>
      </c>
      <c r="E70" s="173" t="s">
        <v>43</v>
      </c>
      <c r="F70" s="173" t="s">
        <v>43</v>
      </c>
      <c r="G70" s="173" t="s">
        <v>43</v>
      </c>
      <c r="H70" s="173" t="s">
        <v>43</v>
      </c>
      <c r="I70" s="173" t="s">
        <v>43</v>
      </c>
      <c r="J70" s="173" t="s">
        <v>43</v>
      </c>
      <c r="K70" s="44">
        <f>D70</f>
        <v>760.84</v>
      </c>
      <c r="L70" s="44"/>
      <c r="M70" s="44">
        <f>D70</f>
        <v>760.84</v>
      </c>
      <c r="N70" s="44"/>
      <c r="O70" s="44"/>
      <c r="P70" s="44"/>
      <c r="Q70" s="44">
        <f>D70/U70*12</f>
        <v>57.830194242092276</v>
      </c>
      <c r="R70" s="44"/>
      <c r="S70" s="44">
        <f>'[1]5.1 (2)'!$R$65</f>
        <v>14.798464644321804</v>
      </c>
      <c r="T70" s="198"/>
      <c r="U70" s="44">
        <f>'[1]5.1 (2)'!$Y$65</f>
        <v>157.8773877497126</v>
      </c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  <c r="IO70"/>
      <c r="IP70"/>
      <c r="IQ70"/>
      <c r="IR70"/>
      <c r="IS70"/>
      <c r="IT70"/>
      <c r="IU70"/>
      <c r="IV70"/>
    </row>
    <row r="71" spans="1:256" ht="59.25" customHeight="1" x14ac:dyDescent="0.2">
      <c r="A71" s="43" t="s">
        <v>80</v>
      </c>
      <c r="B71" s="213" t="s">
        <v>194</v>
      </c>
      <c r="C71" s="201" t="s">
        <v>195</v>
      </c>
      <c r="D71" s="201">
        <f>381.04-105.91</f>
        <v>275.13</v>
      </c>
      <c r="E71" s="203"/>
      <c r="F71" s="203"/>
      <c r="G71" s="203"/>
      <c r="H71" s="203"/>
      <c r="I71" s="203"/>
      <c r="J71" s="203"/>
      <c r="K71" s="44">
        <f>D71</f>
        <v>275.13</v>
      </c>
      <c r="L71" s="44"/>
      <c r="M71" s="44">
        <f>K71</f>
        <v>275.13</v>
      </c>
      <c r="N71" s="44"/>
      <c r="O71" s="44"/>
      <c r="P71" s="44"/>
      <c r="Q71" s="44">
        <f>D71/U71*12</f>
        <v>57.700624536981877</v>
      </c>
      <c r="R71" s="44"/>
      <c r="S71" s="44">
        <f>'[1]5.1 (2)'!$R$66</f>
        <v>5.3706321214970965</v>
      </c>
      <c r="T71" s="198"/>
      <c r="U71" s="44">
        <f>'[1]5.1 (2)'!$Y$66</f>
        <v>57.218791416788598</v>
      </c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  <c r="IQ71"/>
      <c r="IR71"/>
      <c r="IS71"/>
      <c r="IT71"/>
      <c r="IU71"/>
      <c r="IV71"/>
    </row>
    <row r="72" spans="1:256" ht="13.5" customHeight="1" x14ac:dyDescent="0.2">
      <c r="A72" s="228" t="s">
        <v>81</v>
      </c>
      <c r="B72" s="228"/>
      <c r="C72" s="228"/>
      <c r="D72" s="28">
        <f>D70+D71</f>
        <v>1035.97</v>
      </c>
      <c r="E72" s="85" t="s">
        <v>43</v>
      </c>
      <c r="F72" s="85" t="s">
        <v>43</v>
      </c>
      <c r="G72" s="28">
        <v>0</v>
      </c>
      <c r="H72" s="28">
        <v>0</v>
      </c>
      <c r="I72" s="28">
        <v>0</v>
      </c>
      <c r="J72" s="28">
        <v>0</v>
      </c>
      <c r="K72" s="28">
        <f>K70+K71</f>
        <v>1035.97</v>
      </c>
      <c r="L72" s="28">
        <f t="shared" ref="L72:M72" si="6">L70+L71</f>
        <v>0</v>
      </c>
      <c r="M72" s="28">
        <f t="shared" si="6"/>
        <v>1035.97</v>
      </c>
      <c r="N72" s="28">
        <f t="shared" ref="N72" si="7">N70</f>
        <v>0</v>
      </c>
      <c r="O72" s="28">
        <f t="shared" ref="O72" si="8">O70</f>
        <v>0</v>
      </c>
      <c r="P72" s="28">
        <f t="shared" ref="P72" si="9">P70</f>
        <v>0</v>
      </c>
      <c r="Q72" s="164">
        <f>D72/U72*12</f>
        <v>57.795726768242325</v>
      </c>
      <c r="R72" s="28">
        <f t="shared" ref="R72" si="10">R70</f>
        <v>0</v>
      </c>
      <c r="S72" s="28">
        <f>S70+S71</f>
        <v>20.1690967658189</v>
      </c>
      <c r="T72" s="28">
        <f t="shared" ref="T72:U72" si="11">T70+T71</f>
        <v>0</v>
      </c>
      <c r="U72" s="28">
        <f t="shared" si="11"/>
        <v>215.0961791665012</v>
      </c>
      <c r="V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  <c r="IL72"/>
      <c r="IM72"/>
      <c r="IN72"/>
      <c r="IO72"/>
      <c r="IP72"/>
      <c r="IQ72"/>
      <c r="IR72"/>
      <c r="IS72"/>
      <c r="IT72"/>
      <c r="IU72"/>
      <c r="IV72"/>
    </row>
    <row r="73" spans="1:256" ht="18" customHeight="1" x14ac:dyDescent="0.2">
      <c r="A73" s="78" t="s">
        <v>82</v>
      </c>
      <c r="B73" s="229" t="s">
        <v>55</v>
      </c>
      <c r="C73" s="229"/>
      <c r="D73" s="229"/>
      <c r="E73" s="229"/>
      <c r="F73" s="229"/>
      <c r="G73" s="229"/>
      <c r="H73" s="229"/>
      <c r="I73" s="229"/>
      <c r="J73" s="229"/>
      <c r="K73" s="229"/>
      <c r="L73" s="229"/>
      <c r="M73" s="229"/>
      <c r="N73" s="229"/>
      <c r="O73" s="229"/>
      <c r="P73" s="229"/>
      <c r="Q73" s="229"/>
      <c r="R73" s="229"/>
      <c r="S73" s="229"/>
      <c r="T73" s="229"/>
      <c r="U73" s="229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  <c r="IL73"/>
      <c r="IM73"/>
      <c r="IN73"/>
      <c r="IO73"/>
      <c r="IP73"/>
      <c r="IQ73"/>
      <c r="IR73"/>
      <c r="IS73"/>
      <c r="IT73"/>
      <c r="IU73"/>
      <c r="IV73"/>
    </row>
    <row r="74" spans="1:256" ht="15.95" customHeight="1" x14ac:dyDescent="0.2">
      <c r="A74" s="39" t="s">
        <v>84</v>
      </c>
      <c r="B74" s="199"/>
      <c r="C74" s="173">
        <f>'5'!C78</f>
        <v>0</v>
      </c>
      <c r="D74" s="91">
        <f>'5'!D78</f>
        <v>0</v>
      </c>
      <c r="E74" s="86" t="s">
        <v>43</v>
      </c>
      <c r="F74" s="86" t="s">
        <v>43</v>
      </c>
      <c r="G74" s="86" t="s">
        <v>43</v>
      </c>
      <c r="H74" s="86" t="s">
        <v>43</v>
      </c>
      <c r="I74" s="86" t="s">
        <v>43</v>
      </c>
      <c r="J74" s="86" t="s">
        <v>43</v>
      </c>
      <c r="K74" s="171"/>
      <c r="L74" s="91">
        <f>D74</f>
        <v>0</v>
      </c>
      <c r="M74" s="91">
        <f>D74</f>
        <v>0</v>
      </c>
      <c r="N74" s="88"/>
      <c r="O74" s="171"/>
      <c r="P74" s="171"/>
      <c r="Q74" s="44" t="e">
        <f>D74/U74*12</f>
        <v>#DIV/0!</v>
      </c>
      <c r="R74" s="160"/>
      <c r="S74" s="160"/>
      <c r="T74" s="160"/>
      <c r="U74" s="165"/>
      <c r="V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  <c r="IL74"/>
      <c r="IM74"/>
      <c r="IN74"/>
      <c r="IO74"/>
      <c r="IP74"/>
      <c r="IQ74"/>
      <c r="IR74"/>
      <c r="IS74"/>
      <c r="IT74"/>
      <c r="IU74"/>
      <c r="IV74"/>
    </row>
    <row r="75" spans="1:256" ht="13.5" customHeight="1" x14ac:dyDescent="0.2">
      <c r="A75" s="228" t="s">
        <v>85</v>
      </c>
      <c r="B75" s="228"/>
      <c r="C75" s="228"/>
      <c r="D75" s="28">
        <f>D74</f>
        <v>0</v>
      </c>
      <c r="E75" s="28" t="str">
        <f>E74</f>
        <v>х </v>
      </c>
      <c r="F75" s="28" t="str">
        <f>F74</f>
        <v>х </v>
      </c>
      <c r="G75" s="28">
        <v>0</v>
      </c>
      <c r="H75" s="28">
        <v>0</v>
      </c>
      <c r="I75" s="28">
        <v>0</v>
      </c>
      <c r="J75" s="28">
        <v>0</v>
      </c>
      <c r="K75" s="29"/>
      <c r="L75" s="28">
        <f>L74</f>
        <v>0</v>
      </c>
      <c r="M75" s="97">
        <f>M74</f>
        <v>0</v>
      </c>
      <c r="N75" s="178"/>
      <c r="O75" s="29"/>
      <c r="P75" s="29"/>
      <c r="Q75" s="97" t="e">
        <f>Q74</f>
        <v>#DIV/0!</v>
      </c>
      <c r="R75" s="50">
        <f>R74</f>
        <v>0</v>
      </c>
      <c r="S75" s="50">
        <f>S74</f>
        <v>0</v>
      </c>
      <c r="T75" s="50">
        <f>T74</f>
        <v>0</v>
      </c>
      <c r="U75" s="28">
        <f>U74</f>
        <v>0</v>
      </c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  <c r="IQ75"/>
      <c r="IR75"/>
      <c r="IS75"/>
      <c r="IT75"/>
      <c r="IU75"/>
      <c r="IV75"/>
    </row>
    <row r="76" spans="1:256" ht="15.75" customHeight="1" x14ac:dyDescent="0.2">
      <c r="A76" s="39" t="s">
        <v>86</v>
      </c>
      <c r="B76" s="234" t="s">
        <v>58</v>
      </c>
      <c r="C76" s="234"/>
      <c r="D76" s="234"/>
      <c r="E76" s="234"/>
      <c r="F76" s="234"/>
      <c r="G76" s="234"/>
      <c r="H76" s="234"/>
      <c r="I76" s="234"/>
      <c r="J76" s="234"/>
      <c r="K76" s="234"/>
      <c r="L76" s="234"/>
      <c r="M76" s="234"/>
      <c r="N76" s="234"/>
      <c r="O76" s="234"/>
      <c r="P76" s="234"/>
      <c r="Q76" s="234"/>
      <c r="R76" s="234"/>
      <c r="S76" s="234"/>
      <c r="T76" s="234"/>
      <c r="U76" s="234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  <c r="IL76"/>
      <c r="IM76"/>
      <c r="IN76"/>
      <c r="IO76"/>
      <c r="IP76"/>
      <c r="IQ76"/>
      <c r="IR76"/>
      <c r="IS76"/>
      <c r="IT76"/>
      <c r="IU76"/>
      <c r="IV76"/>
    </row>
    <row r="77" spans="1:256" ht="13.5" customHeight="1" x14ac:dyDescent="0.2">
      <c r="A77" s="50"/>
      <c r="B77" s="50"/>
      <c r="C77" s="50"/>
      <c r="D77" s="50"/>
      <c r="E77" s="86" t="s">
        <v>43</v>
      </c>
      <c r="F77" s="86" t="s">
        <v>43</v>
      </c>
      <c r="G77" s="86" t="s">
        <v>43</v>
      </c>
      <c r="H77" s="86" t="s">
        <v>43</v>
      </c>
      <c r="I77" s="86" t="s">
        <v>43</v>
      </c>
      <c r="J77" s="86" t="s">
        <v>43</v>
      </c>
      <c r="K77" s="50"/>
      <c r="L77" s="50"/>
      <c r="M77" s="87"/>
      <c r="N77" s="87"/>
      <c r="O77" s="50"/>
      <c r="P77" s="50"/>
      <c r="Q77" s="50"/>
      <c r="R77" s="50"/>
      <c r="S77" s="50"/>
      <c r="T77" s="50"/>
      <c r="U77" s="50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  <c r="IL77"/>
      <c r="IM77"/>
      <c r="IN77"/>
      <c r="IO77"/>
      <c r="IP77"/>
      <c r="IQ77"/>
      <c r="IR77"/>
      <c r="IS77"/>
      <c r="IT77"/>
      <c r="IU77"/>
      <c r="IV77"/>
    </row>
    <row r="78" spans="1:256" ht="14.25" customHeight="1" x14ac:dyDescent="0.2">
      <c r="A78" s="228" t="s">
        <v>87</v>
      </c>
      <c r="B78" s="228"/>
      <c r="C78" s="228"/>
      <c r="D78" s="39"/>
      <c r="E78" s="39" t="s">
        <v>43</v>
      </c>
      <c r="F78" s="39" t="s">
        <v>43</v>
      </c>
      <c r="G78" s="28">
        <v>0</v>
      </c>
      <c r="H78" s="28">
        <v>0</v>
      </c>
      <c r="I78" s="28">
        <v>0</v>
      </c>
      <c r="J78" s="28">
        <v>0</v>
      </c>
      <c r="K78" s="39"/>
      <c r="L78" s="39"/>
      <c r="M78" s="88"/>
      <c r="N78" s="88"/>
      <c r="O78" s="39"/>
      <c r="P78" s="39"/>
      <c r="Q78" s="39"/>
      <c r="R78" s="39"/>
      <c r="S78" s="39"/>
      <c r="T78" s="39"/>
      <c r="U78" s="39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  <c r="IL78"/>
      <c r="IM78"/>
      <c r="IN78"/>
      <c r="IO78"/>
      <c r="IP78"/>
      <c r="IQ78"/>
      <c r="IR78"/>
      <c r="IS78"/>
      <c r="IT78"/>
      <c r="IU78"/>
      <c r="IV78"/>
    </row>
    <row r="79" spans="1:256" ht="14.25" customHeight="1" x14ac:dyDescent="0.2">
      <c r="A79" s="93"/>
      <c r="B79" s="94"/>
      <c r="C79" s="95"/>
      <c r="D79" s="39"/>
      <c r="E79" s="39"/>
      <c r="F79" s="39"/>
      <c r="G79" s="39"/>
      <c r="H79" s="39"/>
      <c r="I79" s="39"/>
      <c r="J79" s="39"/>
      <c r="K79" s="39"/>
      <c r="L79" s="39"/>
      <c r="M79" s="88"/>
      <c r="N79" s="88"/>
      <c r="O79" s="39"/>
      <c r="P79" s="39"/>
      <c r="Q79" s="39"/>
      <c r="R79" s="39"/>
      <c r="S79" s="39"/>
      <c r="T79" s="39"/>
      <c r="U79" s="3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  <c r="IL79"/>
      <c r="IM79"/>
      <c r="IN79"/>
      <c r="IO79"/>
      <c r="IP79"/>
      <c r="IQ79"/>
      <c r="IR79"/>
      <c r="IS79"/>
      <c r="IT79"/>
      <c r="IU79"/>
      <c r="IV79"/>
    </row>
    <row r="80" spans="1:256" ht="15" customHeight="1" x14ac:dyDescent="0.2">
      <c r="A80" s="78" t="s">
        <v>88</v>
      </c>
      <c r="B80" s="229" t="s">
        <v>61</v>
      </c>
      <c r="C80" s="229"/>
      <c r="D80" s="229"/>
      <c r="E80" s="229"/>
      <c r="F80" s="229"/>
      <c r="G80" s="229"/>
      <c r="H80" s="229"/>
      <c r="I80" s="229"/>
      <c r="J80" s="229"/>
      <c r="K80" s="229"/>
      <c r="L80" s="229"/>
      <c r="M80" s="229"/>
      <c r="N80" s="229"/>
      <c r="O80" s="229"/>
      <c r="P80" s="229"/>
      <c r="Q80" s="229"/>
      <c r="R80" s="229"/>
      <c r="S80" s="229"/>
      <c r="T80" s="229"/>
      <c r="U80" s="229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  <c r="IK80"/>
      <c r="IL80"/>
      <c r="IM80"/>
      <c r="IN80"/>
      <c r="IO80"/>
      <c r="IP80"/>
      <c r="IQ80"/>
      <c r="IR80"/>
      <c r="IS80"/>
      <c r="IT80"/>
      <c r="IU80"/>
      <c r="IV80"/>
    </row>
    <row r="81" spans="1:256" ht="18" customHeight="1" x14ac:dyDescent="0.2">
      <c r="A81" s="228" t="s">
        <v>89</v>
      </c>
      <c r="B81" s="228"/>
      <c r="C81" s="228"/>
      <c r="D81" s="50"/>
      <c r="E81" s="50" t="s">
        <v>41</v>
      </c>
      <c r="F81" s="50" t="s">
        <v>41</v>
      </c>
      <c r="G81" s="28">
        <v>0</v>
      </c>
      <c r="H81" s="28">
        <v>0</v>
      </c>
      <c r="I81" s="28">
        <v>0</v>
      </c>
      <c r="J81" s="28">
        <v>0</v>
      </c>
      <c r="K81" s="50"/>
      <c r="L81" s="50"/>
      <c r="M81" s="50"/>
      <c r="N81" s="50"/>
      <c r="O81" s="50"/>
      <c r="P81" s="50"/>
      <c r="Q81" s="28"/>
      <c r="R81" s="50"/>
      <c r="S81" s="50"/>
      <c r="T81" s="50"/>
      <c r="U81" s="50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  <c r="IK81"/>
      <c r="IL81"/>
      <c r="IM81"/>
      <c r="IN81"/>
      <c r="IO81"/>
      <c r="IP81"/>
      <c r="IQ81"/>
      <c r="IR81"/>
      <c r="IS81"/>
      <c r="IT81"/>
      <c r="IU81"/>
      <c r="IV81"/>
    </row>
    <row r="82" spans="1:256" ht="13.5" customHeight="1" x14ac:dyDescent="0.2">
      <c r="A82" s="39" t="s">
        <v>90</v>
      </c>
      <c r="B82" s="228" t="s">
        <v>46</v>
      </c>
      <c r="C82" s="228"/>
      <c r="D82" s="228"/>
      <c r="E82" s="228"/>
      <c r="F82" s="228"/>
      <c r="G82" s="228"/>
      <c r="H82" s="228"/>
      <c r="I82" s="228"/>
      <c r="J82" s="228"/>
      <c r="K82" s="228"/>
      <c r="L82" s="228"/>
      <c r="M82" s="228"/>
      <c r="N82" s="228"/>
      <c r="O82" s="228"/>
      <c r="P82" s="228"/>
      <c r="Q82" s="228"/>
      <c r="R82" s="228"/>
      <c r="S82" s="228"/>
      <c r="T82" s="228"/>
      <c r="U82" s="228"/>
      <c r="V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  <c r="HZ82"/>
      <c r="IA82"/>
      <c r="IB82"/>
      <c r="IC82"/>
      <c r="ID82"/>
      <c r="IE82"/>
      <c r="IF82"/>
      <c r="IG82"/>
      <c r="IH82"/>
      <c r="II82"/>
      <c r="IJ82"/>
      <c r="IK82"/>
      <c r="IL82"/>
      <c r="IM82"/>
      <c r="IN82"/>
      <c r="IO82"/>
      <c r="IP82"/>
      <c r="IQ82"/>
      <c r="IR82"/>
      <c r="IS82"/>
      <c r="IT82"/>
      <c r="IU82"/>
      <c r="IV82"/>
    </row>
    <row r="83" spans="1:256" ht="15" customHeight="1" x14ac:dyDescent="0.2">
      <c r="A83" s="50"/>
      <c r="B83" s="50"/>
      <c r="C83" s="50"/>
      <c r="D83" s="50"/>
      <c r="E83" s="86" t="s">
        <v>43</v>
      </c>
      <c r="F83" s="86" t="s">
        <v>43</v>
      </c>
      <c r="G83" s="86" t="s">
        <v>43</v>
      </c>
      <c r="H83" s="86" t="s">
        <v>43</v>
      </c>
      <c r="I83" s="86" t="s">
        <v>43</v>
      </c>
      <c r="J83" s="86" t="s">
        <v>43</v>
      </c>
      <c r="K83" s="50"/>
      <c r="L83" s="50"/>
      <c r="M83" s="87"/>
      <c r="N83" s="87"/>
      <c r="O83" s="50"/>
      <c r="P83" s="50"/>
      <c r="Q83" s="50"/>
      <c r="R83" s="50"/>
      <c r="S83" s="50"/>
      <c r="T83" s="50"/>
      <c r="U83" s="50"/>
      <c r="V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  <c r="HU83"/>
      <c r="HV83"/>
      <c r="HW83"/>
      <c r="HX83"/>
      <c r="HY83"/>
      <c r="HZ83"/>
      <c r="IA83"/>
      <c r="IB83"/>
      <c r="IC83"/>
      <c r="ID83"/>
      <c r="IE83"/>
      <c r="IF83"/>
      <c r="IG83"/>
      <c r="IH83"/>
      <c r="II83"/>
      <c r="IJ83"/>
      <c r="IK83"/>
      <c r="IL83"/>
      <c r="IM83"/>
      <c r="IN83"/>
      <c r="IO83"/>
      <c r="IP83"/>
      <c r="IQ83"/>
      <c r="IR83"/>
      <c r="IS83"/>
      <c r="IT83"/>
      <c r="IU83"/>
      <c r="IV83"/>
    </row>
    <row r="84" spans="1:256" ht="13.5" customHeight="1" x14ac:dyDescent="0.2">
      <c r="A84" s="228" t="s">
        <v>91</v>
      </c>
      <c r="B84" s="228"/>
      <c r="C84" s="228"/>
      <c r="D84" s="39"/>
      <c r="E84" s="39" t="s">
        <v>43</v>
      </c>
      <c r="F84" s="85" t="s">
        <v>43</v>
      </c>
      <c r="G84" s="28">
        <v>0</v>
      </c>
      <c r="H84" s="28">
        <v>0</v>
      </c>
      <c r="I84" s="28">
        <v>0</v>
      </c>
      <c r="J84" s="28">
        <v>0</v>
      </c>
      <c r="K84" s="39"/>
      <c r="L84" s="39"/>
      <c r="M84" s="88"/>
      <c r="N84" s="88"/>
      <c r="O84" s="39"/>
      <c r="P84" s="39"/>
      <c r="Q84" s="39"/>
      <c r="R84" s="39"/>
      <c r="S84" s="39"/>
      <c r="T84" s="39"/>
      <c r="U84" s="39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  <c r="IH84"/>
      <c r="II84"/>
      <c r="IJ84"/>
      <c r="IK84"/>
      <c r="IL84"/>
      <c r="IM84"/>
      <c r="IN84"/>
      <c r="IO84"/>
      <c r="IP84"/>
      <c r="IQ84"/>
      <c r="IR84"/>
      <c r="IS84"/>
      <c r="IT84"/>
      <c r="IU84"/>
      <c r="IV84"/>
    </row>
    <row r="85" spans="1:256" ht="12.75" customHeight="1" x14ac:dyDescent="0.2">
      <c r="A85" s="228" t="s">
        <v>92</v>
      </c>
      <c r="B85" s="228"/>
      <c r="C85" s="228"/>
      <c r="D85" s="28">
        <f>D72+D75</f>
        <v>1035.97</v>
      </c>
      <c r="E85" s="86" t="s">
        <v>43</v>
      </c>
      <c r="F85" s="85" t="s">
        <v>43</v>
      </c>
      <c r="G85" s="28">
        <v>0</v>
      </c>
      <c r="H85" s="28">
        <v>0</v>
      </c>
      <c r="I85" s="28">
        <v>0</v>
      </c>
      <c r="J85" s="28">
        <v>0</v>
      </c>
      <c r="K85" s="28">
        <f>K72</f>
        <v>1035.97</v>
      </c>
      <c r="L85" s="28">
        <f>L72+L75</f>
        <v>0</v>
      </c>
      <c r="M85" s="28">
        <f>M72+M75</f>
        <v>1035.97</v>
      </c>
      <c r="N85" s="28">
        <f>N72+N75</f>
        <v>0</v>
      </c>
      <c r="O85" s="28">
        <f>O72+O75</f>
        <v>0</v>
      </c>
      <c r="P85" s="28">
        <f>P72+P75</f>
        <v>0</v>
      </c>
      <c r="Q85" s="28">
        <f>D85/U85*12</f>
        <v>57.795726768242325</v>
      </c>
      <c r="R85" s="28">
        <f>R72+R75</f>
        <v>0</v>
      </c>
      <c r="S85" s="28">
        <f>S72+S75</f>
        <v>20.1690967658189</v>
      </c>
      <c r="T85" s="28">
        <f>T72+T75</f>
        <v>0</v>
      </c>
      <c r="U85" s="28">
        <f>U72+U75</f>
        <v>215.0961791665012</v>
      </c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/>
      <c r="HY85"/>
      <c r="HZ85"/>
      <c r="IA85"/>
      <c r="IB85"/>
      <c r="IC85"/>
      <c r="ID85"/>
      <c r="IE85"/>
      <c r="IF85"/>
      <c r="IG85"/>
      <c r="IH85"/>
      <c r="II85"/>
      <c r="IJ85"/>
      <c r="IK85"/>
      <c r="IL85"/>
      <c r="IM85"/>
      <c r="IN85"/>
      <c r="IO85"/>
      <c r="IP85"/>
      <c r="IQ85"/>
      <c r="IR85"/>
      <c r="IS85"/>
      <c r="IT85"/>
      <c r="IU85"/>
      <c r="IV85"/>
    </row>
    <row r="86" spans="1:256" ht="14.25" customHeight="1" x14ac:dyDescent="0.2">
      <c r="A86" s="230" t="s">
        <v>93</v>
      </c>
      <c r="B86" s="230"/>
      <c r="C86" s="230"/>
      <c r="D86" s="28">
        <f>D85</f>
        <v>1035.97</v>
      </c>
      <c r="E86" s="86" t="s">
        <v>43</v>
      </c>
      <c r="F86" s="86" t="s">
        <v>43</v>
      </c>
      <c r="G86" s="28">
        <v>0</v>
      </c>
      <c r="H86" s="28">
        <v>0</v>
      </c>
      <c r="I86" s="28">
        <v>0</v>
      </c>
      <c r="J86" s="28">
        <v>0</v>
      </c>
      <c r="K86" s="28">
        <f>K85</f>
        <v>1035.97</v>
      </c>
      <c r="L86" s="28">
        <f>L85</f>
        <v>0</v>
      </c>
      <c r="M86" s="28">
        <f>M85</f>
        <v>1035.97</v>
      </c>
      <c r="N86" s="28">
        <f>N81+N60</f>
        <v>0</v>
      </c>
      <c r="O86" s="28" t="e">
        <f>O81+O60</f>
        <v>#VALUE!</v>
      </c>
      <c r="P86" s="28">
        <f>P81+P60</f>
        <v>0</v>
      </c>
      <c r="Q86" s="28">
        <f>Q85</f>
        <v>57.795726768242325</v>
      </c>
      <c r="R86" s="28" t="s">
        <v>41</v>
      </c>
      <c r="S86" s="28">
        <f>S85</f>
        <v>20.1690967658189</v>
      </c>
      <c r="T86" s="28">
        <f>T85</f>
        <v>0</v>
      </c>
      <c r="U86" s="28">
        <f>U85</f>
        <v>215.0961791665012</v>
      </c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  <c r="HR86"/>
      <c r="HS86"/>
      <c r="HT86"/>
      <c r="HU86"/>
      <c r="HV86"/>
      <c r="HW86"/>
      <c r="HX86"/>
      <c r="HY86"/>
      <c r="HZ86"/>
      <c r="IA86"/>
      <c r="IB86"/>
      <c r="IC86"/>
      <c r="ID86"/>
      <c r="IE86"/>
      <c r="IF86"/>
      <c r="IG86"/>
      <c r="IH86"/>
      <c r="II86"/>
      <c r="IJ86"/>
      <c r="IK86"/>
      <c r="IL86"/>
      <c r="IM86"/>
      <c r="IN86"/>
      <c r="IO86"/>
      <c r="IP86"/>
      <c r="IQ86"/>
      <c r="IR86"/>
      <c r="IS86"/>
      <c r="IT86"/>
      <c r="IU86"/>
      <c r="IV86"/>
    </row>
    <row r="87" spans="1:256" ht="15.75" customHeight="1" x14ac:dyDescent="0.2">
      <c r="A87" s="50" t="s">
        <v>94</v>
      </c>
      <c r="B87" s="230" t="s">
        <v>95</v>
      </c>
      <c r="C87" s="230"/>
      <c r="D87" s="230"/>
      <c r="E87" s="230"/>
      <c r="F87" s="230"/>
      <c r="G87" s="230"/>
      <c r="H87" s="230"/>
      <c r="I87" s="230"/>
      <c r="J87" s="230"/>
      <c r="K87" s="230"/>
      <c r="L87" s="230"/>
      <c r="M87" s="230"/>
      <c r="N87" s="230"/>
      <c r="O87" s="230"/>
      <c r="P87" s="230"/>
      <c r="Q87" s="230"/>
      <c r="R87" s="230"/>
      <c r="S87" s="230"/>
      <c r="T87" s="230"/>
      <c r="U87" s="230"/>
      <c r="V87"/>
      <c r="W87" s="96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  <c r="HB87"/>
      <c r="HC87"/>
      <c r="HD87"/>
      <c r="HE87"/>
      <c r="HF87"/>
      <c r="HG87"/>
      <c r="HH87"/>
      <c r="HI87"/>
      <c r="HJ87"/>
      <c r="HK87"/>
      <c r="HL87"/>
      <c r="HM87"/>
      <c r="HN87"/>
      <c r="HO87"/>
      <c r="HP87"/>
      <c r="HQ87"/>
      <c r="HR87"/>
      <c r="HS87"/>
      <c r="HT87"/>
      <c r="HU87"/>
      <c r="HV87"/>
      <c r="HW87"/>
      <c r="HX87"/>
      <c r="HY87"/>
      <c r="HZ87"/>
      <c r="IA87"/>
      <c r="IB87"/>
      <c r="IC87"/>
      <c r="ID87"/>
      <c r="IE87"/>
      <c r="IF87"/>
      <c r="IG87"/>
      <c r="IH87"/>
      <c r="II87"/>
      <c r="IJ87"/>
      <c r="IK87"/>
      <c r="IL87"/>
      <c r="IM87"/>
      <c r="IN87"/>
      <c r="IO87"/>
      <c r="IP87"/>
      <c r="IQ87"/>
      <c r="IR87"/>
      <c r="IS87"/>
      <c r="IT87"/>
      <c r="IU87"/>
      <c r="IV87"/>
    </row>
    <row r="88" spans="1:256" ht="15.75" customHeight="1" x14ac:dyDescent="0.2">
      <c r="A88" s="83" t="s">
        <v>96</v>
      </c>
      <c r="B88" s="230" t="s">
        <v>145</v>
      </c>
      <c r="C88" s="230"/>
      <c r="D88" s="230"/>
      <c r="E88" s="230"/>
      <c r="F88" s="230"/>
      <c r="G88" s="230"/>
      <c r="H88" s="230"/>
      <c r="I88" s="230"/>
      <c r="J88" s="230"/>
      <c r="K88" s="230"/>
      <c r="L88" s="230"/>
      <c r="M88" s="230"/>
      <c r="N88" s="230"/>
      <c r="O88" s="230"/>
      <c r="P88" s="230"/>
      <c r="Q88" s="230"/>
      <c r="R88" s="230"/>
      <c r="S88" s="230"/>
      <c r="T88" s="230"/>
      <c r="U88" s="230"/>
      <c r="V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  <c r="GP88"/>
      <c r="GQ88"/>
      <c r="GR88"/>
      <c r="GS88"/>
      <c r="GT88"/>
      <c r="GU88"/>
      <c r="GV88"/>
      <c r="GW88"/>
      <c r="GX88"/>
      <c r="GY88"/>
      <c r="GZ88"/>
      <c r="HA88"/>
      <c r="HB88"/>
      <c r="HC88"/>
      <c r="HD88"/>
      <c r="HE88"/>
      <c r="HF88"/>
      <c r="HG88"/>
      <c r="HH88"/>
      <c r="HI88"/>
      <c r="HJ88"/>
      <c r="HK88"/>
      <c r="HL88"/>
      <c r="HM88"/>
      <c r="HN88"/>
      <c r="HO88"/>
      <c r="HP88"/>
      <c r="HQ88"/>
      <c r="HR88"/>
      <c r="HS88"/>
      <c r="HT88"/>
      <c r="HU88"/>
      <c r="HV88"/>
      <c r="HW88"/>
      <c r="HX88"/>
      <c r="HY88"/>
      <c r="HZ88"/>
      <c r="IA88"/>
      <c r="IB88"/>
      <c r="IC88"/>
      <c r="ID88"/>
      <c r="IE88"/>
      <c r="IF88"/>
      <c r="IG88"/>
      <c r="IH88"/>
      <c r="II88"/>
      <c r="IJ88"/>
      <c r="IK88"/>
      <c r="IL88"/>
      <c r="IM88"/>
      <c r="IN88"/>
      <c r="IO88"/>
      <c r="IP88"/>
      <c r="IQ88"/>
      <c r="IR88"/>
      <c r="IS88"/>
      <c r="IT88"/>
      <c r="IU88"/>
      <c r="IV88"/>
    </row>
    <row r="89" spans="1:256" ht="16.149999999999999" customHeight="1" x14ac:dyDescent="0.2">
      <c r="A89" s="84" t="s">
        <v>97</v>
      </c>
      <c r="B89" s="229" t="s">
        <v>39</v>
      </c>
      <c r="C89" s="229"/>
      <c r="D89" s="229"/>
      <c r="E89" s="229"/>
      <c r="F89" s="229"/>
      <c r="G89" s="229"/>
      <c r="H89" s="229"/>
      <c r="I89" s="229"/>
      <c r="J89" s="229"/>
      <c r="K89" s="229"/>
      <c r="L89" s="229"/>
      <c r="M89" s="229"/>
      <c r="N89" s="229"/>
      <c r="O89" s="229"/>
      <c r="P89" s="229"/>
      <c r="Q89" s="229"/>
      <c r="R89" s="229"/>
      <c r="S89" s="229"/>
      <c r="T89" s="229"/>
      <c r="U89" s="22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  <c r="FW89"/>
      <c r="FX89"/>
      <c r="FY89"/>
      <c r="FZ89"/>
      <c r="GA89"/>
      <c r="GB89"/>
      <c r="GC89"/>
      <c r="GD89"/>
      <c r="GE89"/>
      <c r="GF89"/>
      <c r="GG89"/>
      <c r="GH89"/>
      <c r="GI89"/>
      <c r="GJ89"/>
      <c r="GK89"/>
      <c r="GL89"/>
      <c r="GM89"/>
      <c r="GN89"/>
      <c r="GO89"/>
      <c r="GP89"/>
      <c r="GQ89"/>
      <c r="GR89"/>
      <c r="GS89"/>
      <c r="GT89"/>
      <c r="GU89"/>
      <c r="GV89"/>
      <c r="GW89"/>
      <c r="GX89"/>
      <c r="GY89"/>
      <c r="GZ89"/>
      <c r="HA89"/>
      <c r="HB89"/>
      <c r="HC89"/>
      <c r="HD89"/>
      <c r="HE89"/>
      <c r="HF89"/>
      <c r="HG89"/>
      <c r="HH89"/>
      <c r="HI89"/>
      <c r="HJ89"/>
      <c r="HK89"/>
      <c r="HL89"/>
      <c r="HM89"/>
      <c r="HN89"/>
      <c r="HO89"/>
      <c r="HP89"/>
      <c r="HQ89"/>
      <c r="HR89"/>
      <c r="HS89"/>
      <c r="HT89"/>
      <c r="HU89"/>
      <c r="HV89"/>
      <c r="HW89"/>
      <c r="HX89"/>
      <c r="HY89"/>
      <c r="HZ89"/>
      <c r="IA89"/>
      <c r="IB89"/>
      <c r="IC89"/>
      <c r="ID89"/>
      <c r="IE89"/>
      <c r="IF89"/>
      <c r="IG89"/>
      <c r="IH89"/>
      <c r="II89"/>
      <c r="IJ89"/>
      <c r="IK89"/>
      <c r="IL89"/>
      <c r="IM89"/>
      <c r="IN89"/>
      <c r="IO89"/>
      <c r="IP89"/>
      <c r="IQ89"/>
      <c r="IR89"/>
      <c r="IS89"/>
      <c r="IT89"/>
      <c r="IU89"/>
      <c r="IV89"/>
    </row>
    <row r="90" spans="1:256" ht="15" customHeight="1" x14ac:dyDescent="0.2">
      <c r="A90" s="50"/>
      <c r="B90" s="50"/>
      <c r="C90" s="50"/>
      <c r="D90" s="50"/>
      <c r="E90" s="86" t="s">
        <v>43</v>
      </c>
      <c r="F90" s="86" t="s">
        <v>43</v>
      </c>
      <c r="G90" s="86" t="s">
        <v>43</v>
      </c>
      <c r="H90" s="86" t="s">
        <v>43</v>
      </c>
      <c r="I90" s="86" t="s">
        <v>43</v>
      </c>
      <c r="J90" s="86" t="s">
        <v>43</v>
      </c>
      <c r="K90" s="50"/>
      <c r="L90" s="50"/>
      <c r="M90" s="87"/>
      <c r="N90" s="87"/>
      <c r="O90" s="50"/>
      <c r="P90" s="50"/>
      <c r="Q90" s="50"/>
      <c r="R90" s="50"/>
      <c r="S90" s="50"/>
      <c r="T90" s="50"/>
      <c r="U90" s="5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  <c r="FW90"/>
      <c r="FX90"/>
      <c r="FY90"/>
      <c r="FZ90"/>
      <c r="GA90"/>
      <c r="GB90"/>
      <c r="GC90"/>
      <c r="GD90"/>
      <c r="GE90"/>
      <c r="GF90"/>
      <c r="GG90"/>
      <c r="GH90"/>
      <c r="GI90"/>
      <c r="GJ90"/>
      <c r="GK90"/>
      <c r="GL90"/>
      <c r="GM90"/>
      <c r="GN90"/>
      <c r="GO90"/>
      <c r="GP90"/>
      <c r="GQ90"/>
      <c r="GR90"/>
      <c r="GS90"/>
      <c r="GT90"/>
      <c r="GU90"/>
      <c r="GV90"/>
      <c r="GW90"/>
      <c r="GX90"/>
      <c r="GY90"/>
      <c r="GZ90"/>
      <c r="HA90"/>
      <c r="HB90"/>
      <c r="HC90"/>
      <c r="HD90"/>
      <c r="HE90"/>
      <c r="HF90"/>
      <c r="HG90"/>
      <c r="HH90"/>
      <c r="HI90"/>
      <c r="HJ90"/>
      <c r="HK90"/>
      <c r="HL90"/>
      <c r="HM90"/>
      <c r="HN90"/>
      <c r="HO90"/>
      <c r="HP90"/>
      <c r="HQ90"/>
      <c r="HR90"/>
      <c r="HS90"/>
      <c r="HT90"/>
      <c r="HU90"/>
      <c r="HV90"/>
      <c r="HW90"/>
      <c r="HX90"/>
      <c r="HY90"/>
      <c r="HZ90"/>
      <c r="IA90"/>
      <c r="IB90"/>
      <c r="IC90"/>
      <c r="ID90"/>
      <c r="IE90"/>
      <c r="IF90"/>
      <c r="IG90"/>
      <c r="IH90"/>
      <c r="II90"/>
      <c r="IJ90"/>
      <c r="IK90"/>
      <c r="IL90"/>
      <c r="IM90"/>
      <c r="IN90"/>
      <c r="IO90"/>
      <c r="IP90"/>
      <c r="IQ90"/>
      <c r="IR90"/>
      <c r="IS90"/>
      <c r="IT90"/>
      <c r="IU90"/>
      <c r="IV90"/>
    </row>
    <row r="91" spans="1:256" ht="14.25" customHeight="1" x14ac:dyDescent="0.2">
      <c r="A91" s="228" t="s">
        <v>98</v>
      </c>
      <c r="B91" s="228"/>
      <c r="C91" s="228"/>
      <c r="D91" s="39"/>
      <c r="E91" s="39" t="s">
        <v>43</v>
      </c>
      <c r="F91" s="85" t="s">
        <v>43</v>
      </c>
      <c r="G91" s="28">
        <v>0</v>
      </c>
      <c r="H91" s="28">
        <v>0</v>
      </c>
      <c r="I91" s="28">
        <v>0</v>
      </c>
      <c r="J91" s="28">
        <v>0</v>
      </c>
      <c r="K91" s="39"/>
      <c r="L91" s="39"/>
      <c r="M91" s="88"/>
      <c r="N91" s="88"/>
      <c r="O91" s="39"/>
      <c r="P91" s="39"/>
      <c r="Q91" s="39"/>
      <c r="R91" s="39"/>
      <c r="S91" s="39"/>
      <c r="T91" s="39"/>
      <c r="U91" s="39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  <c r="FW91"/>
      <c r="FX91"/>
      <c r="FY91"/>
      <c r="FZ91"/>
      <c r="GA91"/>
      <c r="GB91"/>
      <c r="GC91"/>
      <c r="GD91"/>
      <c r="GE91"/>
      <c r="GF91"/>
      <c r="GG91"/>
      <c r="GH91"/>
      <c r="GI91"/>
      <c r="GJ91"/>
      <c r="GK91"/>
      <c r="GL91"/>
      <c r="GM91"/>
      <c r="GN91"/>
      <c r="GO91"/>
      <c r="GP91"/>
      <c r="GQ91"/>
      <c r="GR91"/>
      <c r="GS91"/>
      <c r="GT91"/>
      <c r="GU91"/>
      <c r="GV91"/>
      <c r="GW91"/>
      <c r="GX91"/>
      <c r="GY91"/>
      <c r="GZ91"/>
      <c r="HA91"/>
      <c r="HB91"/>
      <c r="HC91"/>
      <c r="HD91"/>
      <c r="HE91"/>
      <c r="HF91"/>
      <c r="HG91"/>
      <c r="HH91"/>
      <c r="HI91"/>
      <c r="HJ91"/>
      <c r="HK91"/>
      <c r="HL91"/>
      <c r="HM91"/>
      <c r="HN91"/>
      <c r="HO91"/>
      <c r="HP91"/>
      <c r="HQ91"/>
      <c r="HR91"/>
      <c r="HS91"/>
      <c r="HT91"/>
      <c r="HU91"/>
      <c r="HV91"/>
      <c r="HW91"/>
      <c r="HX91"/>
      <c r="HY91"/>
      <c r="HZ91"/>
      <c r="IA91"/>
      <c r="IB91"/>
      <c r="IC91"/>
      <c r="ID91"/>
      <c r="IE91"/>
      <c r="IF91"/>
      <c r="IG91"/>
      <c r="IH91"/>
      <c r="II91"/>
      <c r="IJ91"/>
      <c r="IK91"/>
      <c r="IL91"/>
      <c r="IM91"/>
      <c r="IN91"/>
      <c r="IO91"/>
      <c r="IP91"/>
      <c r="IQ91"/>
      <c r="IR91"/>
      <c r="IS91"/>
      <c r="IT91"/>
      <c r="IU91"/>
      <c r="IV91"/>
    </row>
    <row r="92" spans="1:256" ht="15.75" customHeight="1" x14ac:dyDescent="0.2">
      <c r="A92" s="39" t="s">
        <v>99</v>
      </c>
      <c r="B92" s="229" t="s">
        <v>55</v>
      </c>
      <c r="C92" s="229"/>
      <c r="D92" s="229"/>
      <c r="E92" s="229"/>
      <c r="F92" s="229"/>
      <c r="G92" s="229"/>
      <c r="H92" s="229"/>
      <c r="I92" s="229"/>
      <c r="J92" s="229"/>
      <c r="K92" s="229"/>
      <c r="L92" s="229"/>
      <c r="M92" s="229"/>
      <c r="N92" s="229"/>
      <c r="O92" s="229"/>
      <c r="P92" s="229"/>
      <c r="Q92" s="229"/>
      <c r="R92" s="229"/>
      <c r="S92" s="229"/>
      <c r="T92" s="229"/>
      <c r="U92" s="229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  <c r="FW92"/>
      <c r="FX92"/>
      <c r="FY92"/>
      <c r="FZ92"/>
      <c r="GA92"/>
      <c r="GB92"/>
      <c r="GC92"/>
      <c r="GD92"/>
      <c r="GE92"/>
      <c r="GF92"/>
      <c r="GG92"/>
      <c r="GH92"/>
      <c r="GI92"/>
      <c r="GJ92"/>
      <c r="GK92"/>
      <c r="GL92"/>
      <c r="GM92"/>
      <c r="GN92"/>
      <c r="GO92"/>
      <c r="GP92"/>
      <c r="GQ92"/>
      <c r="GR92"/>
      <c r="GS92"/>
      <c r="GT92"/>
      <c r="GU92"/>
      <c r="GV92"/>
      <c r="GW92"/>
      <c r="GX92"/>
      <c r="GY92"/>
      <c r="GZ92"/>
      <c r="HA92"/>
      <c r="HB92"/>
      <c r="HC92"/>
      <c r="HD92"/>
      <c r="HE92"/>
      <c r="HF92"/>
      <c r="HG92"/>
      <c r="HH92"/>
      <c r="HI92"/>
      <c r="HJ92"/>
      <c r="HK92"/>
      <c r="HL92"/>
      <c r="HM92"/>
      <c r="HN92"/>
      <c r="HO92"/>
      <c r="HP92"/>
      <c r="HQ92"/>
      <c r="HR92"/>
      <c r="HS92"/>
      <c r="HT92"/>
      <c r="HU92"/>
      <c r="HV92"/>
      <c r="HW92"/>
      <c r="HX92"/>
      <c r="HY92"/>
      <c r="HZ92"/>
      <c r="IA92"/>
      <c r="IB92"/>
      <c r="IC92"/>
      <c r="ID92"/>
      <c r="IE92"/>
      <c r="IF92"/>
      <c r="IG92"/>
      <c r="IH92"/>
      <c r="II92"/>
      <c r="IJ92"/>
      <c r="IK92"/>
      <c r="IL92"/>
      <c r="IM92"/>
      <c r="IN92"/>
      <c r="IO92"/>
      <c r="IP92"/>
      <c r="IQ92"/>
      <c r="IR92"/>
      <c r="IS92"/>
      <c r="IT92"/>
      <c r="IU92"/>
      <c r="IV92"/>
    </row>
    <row r="93" spans="1:256" ht="15.75" customHeight="1" x14ac:dyDescent="0.2">
      <c r="A93" s="39"/>
      <c r="B93" s="53"/>
      <c r="C93" s="23"/>
      <c r="D93" s="23"/>
      <c r="E93" s="86" t="s">
        <v>43</v>
      </c>
      <c r="F93" s="86" t="s">
        <v>43</v>
      </c>
      <c r="G93" s="86" t="s">
        <v>43</v>
      </c>
      <c r="H93" s="86" t="s">
        <v>43</v>
      </c>
      <c r="I93" s="86" t="s">
        <v>43</v>
      </c>
      <c r="J93" s="86" t="s">
        <v>43</v>
      </c>
      <c r="K93" s="39"/>
      <c r="L93" s="39"/>
      <c r="M93" s="88"/>
      <c r="N93" s="87"/>
      <c r="O93" s="50"/>
      <c r="P93" s="50"/>
      <c r="Q93" s="39"/>
      <c r="R93" s="39"/>
      <c r="S93" s="39"/>
      <c r="T93" s="50"/>
      <c r="U93" s="92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  <c r="EM93"/>
      <c r="EN93"/>
      <c r="EO93"/>
      <c r="EP93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/>
      <c r="FU93"/>
      <c r="FV93"/>
      <c r="FW93"/>
      <c r="FX93"/>
      <c r="FY93"/>
      <c r="FZ93"/>
      <c r="GA93"/>
      <c r="GB93"/>
      <c r="GC93"/>
      <c r="GD93"/>
      <c r="GE93"/>
      <c r="GF93"/>
      <c r="GG93"/>
      <c r="GH93"/>
      <c r="GI93"/>
      <c r="GJ93"/>
      <c r="GK93"/>
      <c r="GL93"/>
      <c r="GM93"/>
      <c r="GN93"/>
      <c r="GO93"/>
      <c r="GP93"/>
      <c r="GQ93"/>
      <c r="GR93"/>
      <c r="GS93"/>
      <c r="GT93"/>
      <c r="GU93"/>
      <c r="GV93"/>
      <c r="GW93"/>
      <c r="GX93"/>
      <c r="GY93"/>
      <c r="GZ93"/>
      <c r="HA93"/>
      <c r="HB93"/>
      <c r="HC93"/>
      <c r="HD93"/>
      <c r="HE93"/>
      <c r="HF93"/>
      <c r="HG93"/>
      <c r="HH93"/>
      <c r="HI93"/>
      <c r="HJ93"/>
      <c r="HK93"/>
      <c r="HL93"/>
      <c r="HM93"/>
      <c r="HN93"/>
      <c r="HO93"/>
      <c r="HP93"/>
      <c r="HQ93"/>
      <c r="HR93"/>
      <c r="HS93"/>
      <c r="HT93"/>
      <c r="HU93"/>
      <c r="HV93"/>
      <c r="HW93"/>
      <c r="HX93"/>
      <c r="HY93"/>
      <c r="HZ93"/>
      <c r="IA93"/>
      <c r="IB93"/>
      <c r="IC93"/>
      <c r="ID93"/>
      <c r="IE93"/>
      <c r="IF93"/>
      <c r="IG93"/>
      <c r="IH93"/>
      <c r="II93"/>
      <c r="IJ93"/>
      <c r="IK93"/>
      <c r="IL93"/>
      <c r="IM93"/>
      <c r="IN93"/>
      <c r="IO93"/>
      <c r="IP93"/>
      <c r="IQ93"/>
      <c r="IR93"/>
      <c r="IS93"/>
      <c r="IT93"/>
      <c r="IU93"/>
      <c r="IV93"/>
    </row>
    <row r="94" spans="1:256" ht="12.75" customHeight="1" x14ac:dyDescent="0.2">
      <c r="A94" s="228" t="s">
        <v>100</v>
      </c>
      <c r="B94" s="228"/>
      <c r="C94" s="228"/>
      <c r="D94" s="50">
        <f>D93:E93</f>
        <v>0</v>
      </c>
      <c r="E94" s="39" t="s">
        <v>43</v>
      </c>
      <c r="F94" s="85" t="s">
        <v>43</v>
      </c>
      <c r="G94" s="28">
        <v>0</v>
      </c>
      <c r="H94" s="28">
        <v>0</v>
      </c>
      <c r="I94" s="28">
        <v>0</v>
      </c>
      <c r="J94" s="28">
        <v>0</v>
      </c>
      <c r="K94" s="50">
        <f>K93:L93</f>
        <v>0</v>
      </c>
      <c r="L94" s="50">
        <f>L93:M93</f>
        <v>0</v>
      </c>
      <c r="M94" s="87">
        <f>M93:P93</f>
        <v>0</v>
      </c>
      <c r="N94" s="88"/>
      <c r="O94" s="39"/>
      <c r="P94" s="39"/>
      <c r="Q94" s="50">
        <f>Q93:R93</f>
        <v>0</v>
      </c>
      <c r="R94" s="50"/>
      <c r="S94" s="50">
        <f>S93:T93</f>
        <v>0</v>
      </c>
      <c r="T94" s="50"/>
      <c r="U94" s="90">
        <f>U93</f>
        <v>0</v>
      </c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/>
      <c r="FU94"/>
      <c r="FV94"/>
      <c r="FW94"/>
      <c r="FX94"/>
      <c r="FY94"/>
      <c r="FZ94"/>
      <c r="GA94"/>
      <c r="GB94"/>
      <c r="GC94"/>
      <c r="GD94"/>
      <c r="GE94"/>
      <c r="GF94"/>
      <c r="GG94"/>
      <c r="GH94"/>
      <c r="GI94"/>
      <c r="GJ94"/>
      <c r="GK94"/>
      <c r="GL94"/>
      <c r="GM94"/>
      <c r="GN94"/>
      <c r="GO94"/>
      <c r="GP94"/>
      <c r="GQ94"/>
      <c r="GR94"/>
      <c r="GS94"/>
      <c r="GT94"/>
      <c r="GU94"/>
      <c r="GV94"/>
      <c r="GW94"/>
      <c r="GX94"/>
      <c r="GY94"/>
      <c r="GZ94"/>
      <c r="HA94"/>
      <c r="HB94"/>
      <c r="HC94"/>
      <c r="HD94"/>
      <c r="HE94"/>
      <c r="HF94"/>
      <c r="HG94"/>
      <c r="HH94"/>
      <c r="HI94"/>
      <c r="HJ94"/>
      <c r="HK94"/>
      <c r="HL94"/>
      <c r="HM94"/>
      <c r="HN94"/>
      <c r="HO94"/>
      <c r="HP94"/>
      <c r="HQ94"/>
      <c r="HR94"/>
      <c r="HS94"/>
      <c r="HT94"/>
      <c r="HU94"/>
      <c r="HV94"/>
      <c r="HW94"/>
      <c r="HX94"/>
      <c r="HY94"/>
      <c r="HZ94"/>
      <c r="IA94"/>
      <c r="IB94"/>
      <c r="IC94"/>
      <c r="ID94"/>
      <c r="IE94"/>
      <c r="IF94"/>
      <c r="IG94"/>
      <c r="IH94"/>
      <c r="II94"/>
      <c r="IJ94"/>
      <c r="IK94"/>
      <c r="IL94"/>
      <c r="IM94"/>
      <c r="IN94"/>
      <c r="IO94"/>
      <c r="IP94"/>
      <c r="IQ94"/>
      <c r="IR94"/>
      <c r="IS94"/>
      <c r="IT94"/>
      <c r="IU94"/>
      <c r="IV94"/>
    </row>
    <row r="95" spans="1:256" ht="16.5" customHeight="1" x14ac:dyDescent="0.2">
      <c r="A95" s="83" t="s">
        <v>101</v>
      </c>
      <c r="B95" s="228" t="s">
        <v>46</v>
      </c>
      <c r="C95" s="228"/>
      <c r="D95" s="228"/>
      <c r="E95" s="228"/>
      <c r="F95" s="228"/>
      <c r="G95" s="228"/>
      <c r="H95" s="228"/>
      <c r="I95" s="228"/>
      <c r="J95" s="228"/>
      <c r="K95" s="228"/>
      <c r="L95" s="228"/>
      <c r="M95" s="228"/>
      <c r="N95" s="228"/>
      <c r="O95" s="228"/>
      <c r="P95" s="228"/>
      <c r="Q95" s="228"/>
      <c r="R95" s="228"/>
      <c r="S95" s="228"/>
      <c r="T95" s="228"/>
      <c r="U95" s="228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  <c r="EH95"/>
      <c r="EI95"/>
      <c r="EJ95"/>
      <c r="EK95"/>
      <c r="EL95"/>
      <c r="EM95"/>
      <c r="EN95"/>
      <c r="EO95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  <c r="FT95"/>
      <c r="FU95"/>
      <c r="FV95"/>
      <c r="FW95"/>
      <c r="FX95"/>
      <c r="FY95"/>
      <c r="FZ95"/>
      <c r="GA95"/>
      <c r="GB95"/>
      <c r="GC95"/>
      <c r="GD95"/>
      <c r="GE95"/>
      <c r="GF95"/>
      <c r="GG95"/>
      <c r="GH95"/>
      <c r="GI95"/>
      <c r="GJ95"/>
      <c r="GK95"/>
      <c r="GL95"/>
      <c r="GM95"/>
      <c r="GN95"/>
      <c r="GO95"/>
      <c r="GP95"/>
      <c r="GQ95"/>
      <c r="GR95"/>
      <c r="GS95"/>
      <c r="GT95"/>
      <c r="GU95"/>
      <c r="GV95"/>
      <c r="GW95"/>
      <c r="GX95"/>
      <c r="GY95"/>
      <c r="GZ95"/>
      <c r="HA95"/>
      <c r="HB95"/>
      <c r="HC95"/>
      <c r="HD95"/>
      <c r="HE95"/>
      <c r="HF95"/>
      <c r="HG95"/>
      <c r="HH95"/>
      <c r="HI95"/>
      <c r="HJ95"/>
      <c r="HK95"/>
      <c r="HL95"/>
      <c r="HM95"/>
      <c r="HN95"/>
      <c r="HO95"/>
      <c r="HP95"/>
      <c r="HQ95"/>
      <c r="HR95"/>
      <c r="HS95"/>
      <c r="HT95"/>
      <c r="HU95"/>
      <c r="HV95"/>
      <c r="HW95"/>
      <c r="HX95"/>
      <c r="HY95"/>
      <c r="HZ95"/>
      <c r="IA95"/>
      <c r="IB95"/>
      <c r="IC95"/>
      <c r="ID95"/>
      <c r="IE95"/>
      <c r="IF95"/>
      <c r="IG95"/>
      <c r="IH95"/>
      <c r="II95"/>
      <c r="IJ95"/>
      <c r="IK95"/>
      <c r="IL95"/>
      <c r="IM95"/>
      <c r="IN95"/>
      <c r="IO95"/>
      <c r="IP95"/>
      <c r="IQ95"/>
      <c r="IR95"/>
      <c r="IS95"/>
      <c r="IT95"/>
      <c r="IU95"/>
      <c r="IV95"/>
    </row>
    <row r="96" spans="1:256" ht="12" customHeight="1" x14ac:dyDescent="0.2">
      <c r="A96" s="50"/>
      <c r="B96" s="50"/>
      <c r="C96" s="50"/>
      <c r="D96" s="50"/>
      <c r="E96" s="86" t="s">
        <v>43</v>
      </c>
      <c r="F96" s="86" t="s">
        <v>43</v>
      </c>
      <c r="G96" s="86" t="s">
        <v>43</v>
      </c>
      <c r="H96" s="86" t="s">
        <v>43</v>
      </c>
      <c r="I96" s="86" t="s">
        <v>43</v>
      </c>
      <c r="J96" s="86" t="s">
        <v>43</v>
      </c>
      <c r="K96" s="50"/>
      <c r="L96" s="50"/>
      <c r="M96" s="87"/>
      <c r="N96" s="87"/>
      <c r="O96" s="50"/>
      <c r="P96" s="50"/>
      <c r="Q96" s="50"/>
      <c r="R96" s="50"/>
      <c r="S96" s="50"/>
      <c r="T96" s="50"/>
      <c r="U96" s="50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/>
      <c r="EK96"/>
      <c r="EL96"/>
      <c r="EM96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/>
      <c r="FU96"/>
      <c r="FV96"/>
      <c r="FW96"/>
      <c r="FX96"/>
      <c r="FY96"/>
      <c r="FZ96"/>
      <c r="GA96"/>
      <c r="GB96"/>
      <c r="GC96"/>
      <c r="GD96"/>
      <c r="GE96"/>
      <c r="GF96"/>
      <c r="GG96"/>
      <c r="GH96"/>
      <c r="GI96"/>
      <c r="GJ96"/>
      <c r="GK96"/>
      <c r="GL96"/>
      <c r="GM96"/>
      <c r="GN96"/>
      <c r="GO96"/>
      <c r="GP96"/>
      <c r="GQ96"/>
      <c r="GR96"/>
      <c r="GS96"/>
      <c r="GT96"/>
      <c r="GU96"/>
      <c r="GV96"/>
      <c r="GW96"/>
      <c r="GX96"/>
      <c r="GY96"/>
      <c r="GZ96"/>
      <c r="HA96"/>
      <c r="HB96"/>
      <c r="HC96"/>
      <c r="HD96"/>
      <c r="HE96"/>
      <c r="HF96"/>
      <c r="HG96"/>
      <c r="HH96"/>
      <c r="HI96"/>
      <c r="HJ96"/>
      <c r="HK96"/>
      <c r="HL96"/>
      <c r="HM96"/>
      <c r="HN96"/>
      <c r="HO96"/>
      <c r="HP96"/>
      <c r="HQ96"/>
      <c r="HR96"/>
      <c r="HS96"/>
      <c r="HT96"/>
      <c r="HU96"/>
      <c r="HV96"/>
      <c r="HW96"/>
      <c r="HX96"/>
      <c r="HY96"/>
      <c r="HZ96"/>
      <c r="IA96"/>
      <c r="IB96"/>
      <c r="IC96"/>
      <c r="ID96"/>
      <c r="IE96"/>
      <c r="IF96"/>
      <c r="IG96"/>
      <c r="IH96"/>
      <c r="II96"/>
      <c r="IJ96"/>
      <c r="IK96"/>
      <c r="IL96"/>
      <c r="IM96"/>
      <c r="IN96"/>
      <c r="IO96"/>
      <c r="IP96"/>
      <c r="IQ96"/>
      <c r="IR96"/>
      <c r="IS96"/>
      <c r="IT96"/>
      <c r="IU96"/>
      <c r="IV96"/>
    </row>
    <row r="97" spans="1:256" ht="11.25" customHeight="1" x14ac:dyDescent="0.2">
      <c r="A97" s="228" t="s">
        <v>102</v>
      </c>
      <c r="B97" s="228"/>
      <c r="C97" s="228"/>
      <c r="D97" s="39"/>
      <c r="E97" s="39" t="s">
        <v>41</v>
      </c>
      <c r="F97" s="85" t="s">
        <v>43</v>
      </c>
      <c r="G97" s="28">
        <v>0</v>
      </c>
      <c r="H97" s="28">
        <v>0</v>
      </c>
      <c r="I97" s="28">
        <v>0</v>
      </c>
      <c r="J97" s="28">
        <v>0</v>
      </c>
      <c r="K97" s="39"/>
      <c r="L97" s="39"/>
      <c r="M97" s="88"/>
      <c r="N97" s="88"/>
      <c r="O97" s="39"/>
      <c r="P97" s="39"/>
      <c r="Q97" s="39"/>
      <c r="R97" s="39"/>
      <c r="S97" s="39"/>
      <c r="T97" s="39"/>
      <c r="U97" s="39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  <c r="EC97"/>
      <c r="ED97"/>
      <c r="EE97"/>
      <c r="EF97"/>
      <c r="EG97"/>
      <c r="EH97"/>
      <c r="EI97"/>
      <c r="EJ97"/>
      <c r="EK97"/>
      <c r="EL97"/>
      <c r="EM97"/>
      <c r="EN97"/>
      <c r="EO97"/>
      <c r="EP97"/>
      <c r="EQ97"/>
      <c r="ER97"/>
      <c r="ES97"/>
      <c r="ET97"/>
      <c r="EU97"/>
      <c r="EV97"/>
      <c r="EW97"/>
      <c r="EX97"/>
      <c r="EY97"/>
      <c r="EZ97"/>
      <c r="FA97"/>
      <c r="FB97"/>
      <c r="FC97"/>
      <c r="FD97"/>
      <c r="FE97"/>
      <c r="FF97"/>
      <c r="FG97"/>
      <c r="FH97"/>
      <c r="FI97"/>
      <c r="FJ97"/>
      <c r="FK97"/>
      <c r="FL97"/>
      <c r="FM97"/>
      <c r="FN97"/>
      <c r="FO97"/>
      <c r="FP97"/>
      <c r="FQ97"/>
      <c r="FR97"/>
      <c r="FS97"/>
      <c r="FT97"/>
      <c r="FU97"/>
      <c r="FV97"/>
      <c r="FW97"/>
      <c r="FX97"/>
      <c r="FY97"/>
      <c r="FZ97"/>
      <c r="GA97"/>
      <c r="GB97"/>
      <c r="GC97"/>
      <c r="GD97"/>
      <c r="GE97"/>
      <c r="GF97"/>
      <c r="GG97"/>
      <c r="GH97"/>
      <c r="GI97"/>
      <c r="GJ97"/>
      <c r="GK97"/>
      <c r="GL97"/>
      <c r="GM97"/>
      <c r="GN97"/>
      <c r="GO97"/>
      <c r="GP97"/>
      <c r="GQ97"/>
      <c r="GR97"/>
      <c r="GS97"/>
      <c r="GT97"/>
      <c r="GU97"/>
      <c r="GV97"/>
      <c r="GW97"/>
      <c r="GX97"/>
      <c r="GY97"/>
      <c r="GZ97"/>
      <c r="HA97"/>
      <c r="HB97"/>
      <c r="HC97"/>
      <c r="HD97"/>
      <c r="HE97"/>
      <c r="HF97"/>
      <c r="HG97"/>
      <c r="HH97"/>
      <c r="HI97"/>
      <c r="HJ97"/>
      <c r="HK97"/>
      <c r="HL97"/>
      <c r="HM97"/>
      <c r="HN97"/>
      <c r="HO97"/>
      <c r="HP97"/>
      <c r="HQ97"/>
      <c r="HR97"/>
      <c r="HS97"/>
      <c r="HT97"/>
      <c r="HU97"/>
      <c r="HV97"/>
      <c r="HW97"/>
      <c r="HX97"/>
      <c r="HY97"/>
      <c r="HZ97"/>
      <c r="IA97"/>
      <c r="IB97"/>
      <c r="IC97"/>
      <c r="ID97"/>
      <c r="IE97"/>
      <c r="IF97"/>
      <c r="IG97"/>
      <c r="IH97"/>
      <c r="II97"/>
      <c r="IJ97"/>
      <c r="IK97"/>
      <c r="IL97"/>
      <c r="IM97"/>
      <c r="IN97"/>
      <c r="IO97"/>
      <c r="IP97"/>
      <c r="IQ97"/>
      <c r="IR97"/>
      <c r="IS97"/>
      <c r="IT97"/>
      <c r="IU97"/>
      <c r="IV97"/>
    </row>
    <row r="98" spans="1:256" ht="12.75" customHeight="1" x14ac:dyDescent="0.2">
      <c r="A98" s="228" t="s">
        <v>103</v>
      </c>
      <c r="B98" s="228"/>
      <c r="C98" s="228"/>
      <c r="D98" s="50">
        <f>D94:E94</f>
        <v>0</v>
      </c>
      <c r="E98" s="50" t="s">
        <v>41</v>
      </c>
      <c r="F98" s="85" t="s">
        <v>43</v>
      </c>
      <c r="G98" s="28">
        <v>0</v>
      </c>
      <c r="H98" s="28">
        <v>0</v>
      </c>
      <c r="I98" s="28">
        <v>0</v>
      </c>
      <c r="J98" s="28">
        <v>0</v>
      </c>
      <c r="K98" s="39"/>
      <c r="L98" s="50">
        <f>L94:M94</f>
        <v>0</v>
      </c>
      <c r="M98" s="87">
        <f>M94:N94</f>
        <v>0</v>
      </c>
      <c r="N98" s="88"/>
      <c r="O98" s="39"/>
      <c r="P98" s="39"/>
      <c r="Q98" s="50">
        <f>Q94:R94</f>
        <v>0</v>
      </c>
      <c r="R98" s="50"/>
      <c r="S98" s="50">
        <f>S94:T94</f>
        <v>0</v>
      </c>
      <c r="T98" s="50"/>
      <c r="U98" s="50">
        <f>U94</f>
        <v>0</v>
      </c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EB98"/>
      <c r="EC98"/>
      <c r="ED98"/>
      <c r="EE98"/>
      <c r="EF98"/>
      <c r="EG98"/>
      <c r="EH98"/>
      <c r="EI98"/>
      <c r="EJ98"/>
      <c r="EK98"/>
      <c r="EL98"/>
      <c r="EM98"/>
      <c r="EN98"/>
      <c r="EO98"/>
      <c r="EP98"/>
      <c r="EQ98"/>
      <c r="ER98"/>
      <c r="ES98"/>
      <c r="ET98"/>
      <c r="EU98"/>
      <c r="EV98"/>
      <c r="EW98"/>
      <c r="EX98"/>
      <c r="EY98"/>
      <c r="EZ98"/>
      <c r="FA98"/>
      <c r="FB98"/>
      <c r="FC98"/>
      <c r="FD98"/>
      <c r="FE98"/>
      <c r="FF98"/>
      <c r="FG98"/>
      <c r="FH98"/>
      <c r="FI98"/>
      <c r="FJ98"/>
      <c r="FK98"/>
      <c r="FL98"/>
      <c r="FM98"/>
      <c r="FN98"/>
      <c r="FO98"/>
      <c r="FP98"/>
      <c r="FQ98"/>
      <c r="FR98"/>
      <c r="FS98"/>
      <c r="FT98"/>
      <c r="FU98"/>
      <c r="FV98"/>
      <c r="FW98"/>
      <c r="FX98"/>
      <c r="FY98"/>
      <c r="FZ98"/>
      <c r="GA98"/>
      <c r="GB98"/>
      <c r="GC98"/>
      <c r="GD98"/>
      <c r="GE98"/>
      <c r="GF98"/>
      <c r="GG98"/>
      <c r="GH98"/>
      <c r="GI98"/>
      <c r="GJ98"/>
      <c r="GK98"/>
      <c r="GL98"/>
      <c r="GM98"/>
      <c r="GN98"/>
      <c r="GO98"/>
      <c r="GP98"/>
      <c r="GQ98"/>
      <c r="GR98"/>
      <c r="GS98"/>
      <c r="GT98"/>
      <c r="GU98"/>
      <c r="GV98"/>
      <c r="GW98"/>
      <c r="GX98"/>
      <c r="GY98"/>
      <c r="GZ98"/>
      <c r="HA98"/>
      <c r="HB98"/>
      <c r="HC98"/>
      <c r="HD98"/>
      <c r="HE98"/>
      <c r="HF98"/>
      <c r="HG98"/>
      <c r="HH98"/>
      <c r="HI98"/>
      <c r="HJ98"/>
      <c r="HK98"/>
      <c r="HL98"/>
      <c r="HM98"/>
      <c r="HN98"/>
      <c r="HO98"/>
      <c r="HP98"/>
      <c r="HQ98"/>
      <c r="HR98"/>
      <c r="HS98"/>
      <c r="HT98"/>
      <c r="HU98"/>
      <c r="HV98"/>
      <c r="HW98"/>
      <c r="HX98"/>
      <c r="HY98"/>
      <c r="HZ98"/>
      <c r="IA98"/>
      <c r="IB98"/>
      <c r="IC98"/>
      <c r="ID98"/>
      <c r="IE98"/>
      <c r="IF98"/>
      <c r="IG98"/>
      <c r="IH98"/>
      <c r="II98"/>
      <c r="IJ98"/>
      <c r="IK98"/>
      <c r="IL98"/>
      <c r="IM98"/>
      <c r="IN98"/>
      <c r="IO98"/>
      <c r="IP98"/>
      <c r="IQ98"/>
      <c r="IR98"/>
      <c r="IS98"/>
      <c r="IT98"/>
      <c r="IU98"/>
      <c r="IV98"/>
    </row>
    <row r="99" spans="1:256" ht="18.75" customHeight="1" x14ac:dyDescent="0.2">
      <c r="A99" s="83" t="s">
        <v>104</v>
      </c>
      <c r="B99" s="234" t="s">
        <v>50</v>
      </c>
      <c r="C99" s="234"/>
      <c r="D99" s="234"/>
      <c r="E99" s="234"/>
      <c r="F99" s="234"/>
      <c r="G99" s="234"/>
      <c r="H99" s="234"/>
      <c r="I99" s="234"/>
      <c r="J99" s="234"/>
      <c r="K99" s="234"/>
      <c r="L99" s="234"/>
      <c r="M99" s="234"/>
      <c r="N99" s="234"/>
      <c r="O99" s="234"/>
      <c r="P99" s="234"/>
      <c r="Q99" s="234"/>
      <c r="R99" s="234"/>
      <c r="S99" s="234"/>
      <c r="T99" s="234"/>
      <c r="U99" s="234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  <c r="EH99"/>
      <c r="EI99"/>
      <c r="EJ99"/>
      <c r="EK99"/>
      <c r="EL99"/>
      <c r="EM99"/>
      <c r="EN99"/>
      <c r="EO99"/>
      <c r="EP99"/>
      <c r="EQ99"/>
      <c r="ER99"/>
      <c r="ES99"/>
      <c r="ET99"/>
      <c r="EU99"/>
      <c r="EV99"/>
      <c r="EW99"/>
      <c r="EX99"/>
      <c r="EY99"/>
      <c r="EZ99"/>
      <c r="FA99"/>
      <c r="FB99"/>
      <c r="FC99"/>
      <c r="FD99"/>
      <c r="FE99"/>
      <c r="FF99"/>
      <c r="FG99"/>
      <c r="FH99"/>
      <c r="FI99"/>
      <c r="FJ99"/>
      <c r="FK99"/>
      <c r="FL99"/>
      <c r="FM99"/>
      <c r="FN99"/>
      <c r="FO99"/>
      <c r="FP99"/>
      <c r="FQ99"/>
      <c r="FR99"/>
      <c r="FS99"/>
      <c r="FT99"/>
      <c r="FU99"/>
      <c r="FV99"/>
      <c r="FW99"/>
      <c r="FX99"/>
      <c r="FY99"/>
      <c r="FZ99"/>
      <c r="GA99"/>
      <c r="GB99"/>
      <c r="GC99"/>
      <c r="GD99"/>
      <c r="GE99"/>
      <c r="GF99"/>
      <c r="GG99"/>
      <c r="GH99"/>
      <c r="GI99"/>
      <c r="GJ99"/>
      <c r="GK99"/>
      <c r="GL99"/>
      <c r="GM99"/>
      <c r="GN99"/>
      <c r="GO99"/>
      <c r="GP99"/>
      <c r="GQ99"/>
      <c r="GR99"/>
      <c r="GS99"/>
      <c r="GT99"/>
      <c r="GU99"/>
      <c r="GV99"/>
      <c r="GW99"/>
      <c r="GX99"/>
      <c r="GY99"/>
      <c r="GZ99"/>
      <c r="HA99"/>
      <c r="HB99"/>
      <c r="HC99"/>
      <c r="HD99"/>
      <c r="HE99"/>
      <c r="HF99"/>
      <c r="HG99"/>
      <c r="HH99"/>
      <c r="HI99"/>
      <c r="HJ99"/>
      <c r="HK99"/>
      <c r="HL99"/>
      <c r="HM99"/>
      <c r="HN99"/>
      <c r="HO99"/>
      <c r="HP99"/>
      <c r="HQ99"/>
      <c r="HR99"/>
      <c r="HS99"/>
      <c r="HT99"/>
      <c r="HU99"/>
      <c r="HV99"/>
      <c r="HW99"/>
      <c r="HX99"/>
      <c r="HY99"/>
      <c r="HZ99"/>
      <c r="IA99"/>
      <c r="IB99"/>
      <c r="IC99"/>
      <c r="ID99"/>
      <c r="IE99"/>
      <c r="IF99"/>
      <c r="IG99"/>
      <c r="IH99"/>
      <c r="II99"/>
      <c r="IJ99"/>
      <c r="IK99"/>
      <c r="IL99"/>
      <c r="IM99"/>
      <c r="IN99"/>
      <c r="IO99"/>
      <c r="IP99"/>
      <c r="IQ99"/>
      <c r="IR99"/>
      <c r="IS99"/>
      <c r="IT99"/>
      <c r="IU99"/>
      <c r="IV99"/>
    </row>
    <row r="100" spans="1:256" ht="17.25" customHeight="1" x14ac:dyDescent="0.2">
      <c r="A100" s="89" t="s">
        <v>105</v>
      </c>
      <c r="B100" s="229" t="s">
        <v>39</v>
      </c>
      <c r="C100" s="229"/>
      <c r="D100" s="229"/>
      <c r="E100" s="229"/>
      <c r="F100" s="229"/>
      <c r="G100" s="229"/>
      <c r="H100" s="229"/>
      <c r="I100" s="229"/>
      <c r="J100" s="229"/>
      <c r="K100" s="229"/>
      <c r="L100" s="229"/>
      <c r="M100" s="229"/>
      <c r="N100" s="229"/>
      <c r="O100" s="229"/>
      <c r="P100" s="229"/>
      <c r="Q100" s="229"/>
      <c r="R100" s="229"/>
      <c r="S100" s="229"/>
      <c r="T100" s="229"/>
      <c r="U100" s="229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  <c r="DW100"/>
      <c r="DX100"/>
      <c r="DY100"/>
      <c r="DZ100"/>
      <c r="EA100"/>
      <c r="EB100"/>
      <c r="EC100"/>
      <c r="ED100"/>
      <c r="EE100"/>
      <c r="EF100"/>
      <c r="EG100"/>
      <c r="EH100"/>
      <c r="EI100"/>
      <c r="EJ100"/>
      <c r="EK100"/>
      <c r="EL100"/>
      <c r="EM100"/>
      <c r="EN100"/>
      <c r="EO100"/>
      <c r="EP100"/>
      <c r="EQ100"/>
      <c r="ER100"/>
      <c r="ES100"/>
      <c r="ET100"/>
      <c r="EU100"/>
      <c r="EV100"/>
      <c r="EW100"/>
      <c r="EX100"/>
      <c r="EY100"/>
      <c r="EZ100"/>
      <c r="FA100"/>
      <c r="FB100"/>
      <c r="FC100"/>
      <c r="FD100"/>
      <c r="FE100"/>
      <c r="FF100"/>
      <c r="FG100"/>
      <c r="FH100"/>
      <c r="FI100"/>
      <c r="FJ100"/>
      <c r="FK100"/>
      <c r="FL100"/>
      <c r="FM100"/>
      <c r="FN100"/>
      <c r="FO100"/>
      <c r="FP100"/>
      <c r="FQ100"/>
      <c r="FR100"/>
      <c r="FS100"/>
      <c r="FT100"/>
      <c r="FU100"/>
      <c r="FV100"/>
      <c r="FW100"/>
      <c r="FX100"/>
      <c r="FY100"/>
      <c r="FZ100"/>
      <c r="GA100"/>
      <c r="GB100"/>
      <c r="GC100"/>
      <c r="GD100"/>
      <c r="GE100"/>
      <c r="GF100"/>
      <c r="GG100"/>
      <c r="GH100"/>
      <c r="GI100"/>
      <c r="GJ100"/>
      <c r="GK100"/>
      <c r="GL100"/>
      <c r="GM100"/>
      <c r="GN100"/>
      <c r="GO100"/>
      <c r="GP100"/>
      <c r="GQ100"/>
      <c r="GR100"/>
      <c r="GS100"/>
      <c r="GT100"/>
      <c r="GU100"/>
      <c r="GV100"/>
      <c r="GW100"/>
      <c r="GX100"/>
      <c r="GY100"/>
      <c r="GZ100"/>
      <c r="HA100"/>
      <c r="HB100"/>
      <c r="HC100"/>
      <c r="HD100"/>
      <c r="HE100"/>
      <c r="HF100"/>
      <c r="HG100"/>
      <c r="HH100"/>
      <c r="HI100"/>
      <c r="HJ100"/>
      <c r="HK100"/>
      <c r="HL100"/>
      <c r="HM100"/>
      <c r="HN100"/>
      <c r="HO100"/>
      <c r="HP100"/>
      <c r="HQ100"/>
      <c r="HR100"/>
      <c r="HS100"/>
      <c r="HT100"/>
      <c r="HU100"/>
      <c r="HV100"/>
      <c r="HW100"/>
      <c r="HX100"/>
      <c r="HY100"/>
      <c r="HZ100"/>
      <c r="IA100"/>
      <c r="IB100"/>
      <c r="IC100"/>
      <c r="ID100"/>
      <c r="IE100"/>
      <c r="IF100"/>
      <c r="IG100"/>
      <c r="IH100"/>
      <c r="II100"/>
      <c r="IJ100"/>
      <c r="IK100"/>
      <c r="IL100"/>
      <c r="IM100"/>
      <c r="IN100"/>
      <c r="IO100"/>
      <c r="IP100"/>
      <c r="IQ100"/>
      <c r="IR100"/>
      <c r="IS100"/>
      <c r="IT100"/>
      <c r="IU100"/>
      <c r="IV100"/>
    </row>
    <row r="101" spans="1:256" ht="12.75" customHeight="1" x14ac:dyDescent="0.2">
      <c r="A101" s="50"/>
      <c r="B101" s="50"/>
      <c r="C101" s="50"/>
      <c r="D101" s="50"/>
      <c r="E101" s="86" t="s">
        <v>43</v>
      </c>
      <c r="F101" s="86" t="s">
        <v>43</v>
      </c>
      <c r="G101" s="86" t="s">
        <v>43</v>
      </c>
      <c r="H101" s="86" t="s">
        <v>43</v>
      </c>
      <c r="I101" s="86" t="s">
        <v>43</v>
      </c>
      <c r="J101" s="86" t="s">
        <v>43</v>
      </c>
      <c r="K101" s="50"/>
      <c r="L101" s="50"/>
      <c r="M101" s="87"/>
      <c r="N101" s="87"/>
      <c r="O101" s="50"/>
      <c r="P101" s="50"/>
      <c r="Q101" s="50"/>
      <c r="R101" s="50"/>
      <c r="S101" s="50"/>
      <c r="T101" s="50"/>
      <c r="U101" s="50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  <c r="ED101"/>
      <c r="EE101"/>
      <c r="EF101"/>
      <c r="EG101"/>
      <c r="EH101"/>
      <c r="EI101"/>
      <c r="EJ101"/>
      <c r="EK101"/>
      <c r="EL101"/>
      <c r="EM101"/>
      <c r="EN101"/>
      <c r="EO101"/>
      <c r="EP101"/>
      <c r="EQ101"/>
      <c r="ER101"/>
      <c r="ES101"/>
      <c r="ET101"/>
      <c r="EU101"/>
      <c r="EV101"/>
      <c r="EW101"/>
      <c r="EX101"/>
      <c r="EY101"/>
      <c r="EZ101"/>
      <c r="FA101"/>
      <c r="FB101"/>
      <c r="FC101"/>
      <c r="FD101"/>
      <c r="FE101"/>
      <c r="FF101"/>
      <c r="FG101"/>
      <c r="FH101"/>
      <c r="FI101"/>
      <c r="FJ101"/>
      <c r="FK101"/>
      <c r="FL101"/>
      <c r="FM101"/>
      <c r="FN101"/>
      <c r="FO101"/>
      <c r="FP101"/>
      <c r="FQ101"/>
      <c r="FR101"/>
      <c r="FS101"/>
      <c r="FT101"/>
      <c r="FU101"/>
      <c r="FV101"/>
      <c r="FW101"/>
      <c r="FX101"/>
      <c r="FY101"/>
      <c r="FZ101"/>
      <c r="GA101"/>
      <c r="GB101"/>
      <c r="GC101"/>
      <c r="GD101"/>
      <c r="GE101"/>
      <c r="GF101"/>
      <c r="GG101"/>
      <c r="GH101"/>
      <c r="GI101"/>
      <c r="GJ101"/>
      <c r="GK101"/>
      <c r="GL101"/>
      <c r="GM101"/>
      <c r="GN101"/>
      <c r="GO101"/>
      <c r="GP101"/>
      <c r="GQ101"/>
      <c r="GR101"/>
      <c r="GS101"/>
      <c r="GT101"/>
      <c r="GU101"/>
      <c r="GV101"/>
      <c r="GW101"/>
      <c r="GX101"/>
      <c r="GY101"/>
      <c r="GZ101"/>
      <c r="HA101"/>
      <c r="HB101"/>
      <c r="HC101"/>
      <c r="HD101"/>
      <c r="HE101"/>
      <c r="HF101"/>
      <c r="HG101"/>
      <c r="HH101"/>
      <c r="HI101"/>
      <c r="HJ101"/>
      <c r="HK101"/>
      <c r="HL101"/>
      <c r="HM101"/>
      <c r="HN101"/>
      <c r="HO101"/>
      <c r="HP101"/>
      <c r="HQ101"/>
      <c r="HR101"/>
      <c r="HS101"/>
      <c r="HT101"/>
      <c r="HU101"/>
      <c r="HV101"/>
      <c r="HW101"/>
      <c r="HX101"/>
      <c r="HY101"/>
      <c r="HZ101"/>
      <c r="IA101"/>
      <c r="IB101"/>
      <c r="IC101"/>
      <c r="ID101"/>
      <c r="IE101"/>
      <c r="IF101"/>
      <c r="IG101"/>
      <c r="IH101"/>
      <c r="II101"/>
      <c r="IJ101"/>
      <c r="IK101"/>
      <c r="IL101"/>
      <c r="IM101"/>
      <c r="IN101"/>
      <c r="IO101"/>
      <c r="IP101"/>
      <c r="IQ101"/>
      <c r="IR101"/>
      <c r="IS101"/>
      <c r="IT101"/>
      <c r="IU101"/>
      <c r="IV101"/>
    </row>
    <row r="102" spans="1:256" ht="14.25" customHeight="1" x14ac:dyDescent="0.2">
      <c r="A102" s="228" t="s">
        <v>106</v>
      </c>
      <c r="B102" s="228"/>
      <c r="C102" s="228"/>
      <c r="D102" s="39"/>
      <c r="E102" s="39" t="s">
        <v>41</v>
      </c>
      <c r="F102" s="85" t="s">
        <v>43</v>
      </c>
      <c r="G102" s="28">
        <v>0</v>
      </c>
      <c r="H102" s="28">
        <v>0</v>
      </c>
      <c r="I102" s="28">
        <v>0</v>
      </c>
      <c r="J102" s="28">
        <v>0</v>
      </c>
      <c r="K102" s="39"/>
      <c r="L102" s="39"/>
      <c r="M102" s="88"/>
      <c r="N102" s="88"/>
      <c r="O102" s="39"/>
      <c r="P102" s="39"/>
      <c r="Q102" s="39"/>
      <c r="R102" s="39"/>
      <c r="S102" s="39"/>
      <c r="T102" s="39"/>
      <c r="U102" s="39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  <c r="EC102"/>
      <c r="ED102"/>
      <c r="EE102"/>
      <c r="EF102"/>
      <c r="EG102"/>
      <c r="EH102"/>
      <c r="EI102"/>
      <c r="EJ102"/>
      <c r="EK102"/>
      <c r="EL102"/>
      <c r="EM102"/>
      <c r="EN102"/>
      <c r="EO102"/>
      <c r="EP102"/>
      <c r="EQ102"/>
      <c r="ER102"/>
      <c r="ES102"/>
      <c r="ET102"/>
      <c r="EU102"/>
      <c r="EV102"/>
      <c r="EW102"/>
      <c r="EX102"/>
      <c r="EY102"/>
      <c r="EZ102"/>
      <c r="FA102"/>
      <c r="FB102"/>
      <c r="FC102"/>
      <c r="FD102"/>
      <c r="FE102"/>
      <c r="FF102"/>
      <c r="FG102"/>
      <c r="FH102"/>
      <c r="FI102"/>
      <c r="FJ102"/>
      <c r="FK102"/>
      <c r="FL102"/>
      <c r="FM102"/>
      <c r="FN102"/>
      <c r="FO102"/>
      <c r="FP102"/>
      <c r="FQ102"/>
      <c r="FR102"/>
      <c r="FS102"/>
      <c r="FT102"/>
      <c r="FU102"/>
      <c r="FV102"/>
      <c r="FW102"/>
      <c r="FX102"/>
      <c r="FY102"/>
      <c r="FZ102"/>
      <c r="GA102"/>
      <c r="GB102"/>
      <c r="GC102"/>
      <c r="GD102"/>
      <c r="GE102"/>
      <c r="GF102"/>
      <c r="GG102"/>
      <c r="GH102"/>
      <c r="GI102"/>
      <c r="GJ102"/>
      <c r="GK102"/>
      <c r="GL102"/>
      <c r="GM102"/>
      <c r="GN102"/>
      <c r="GO102"/>
      <c r="GP102"/>
      <c r="GQ102"/>
      <c r="GR102"/>
      <c r="GS102"/>
      <c r="GT102"/>
      <c r="GU102"/>
      <c r="GV102"/>
      <c r="GW102"/>
      <c r="GX102"/>
      <c r="GY102"/>
      <c r="GZ102"/>
      <c r="HA102"/>
      <c r="HB102"/>
      <c r="HC102"/>
      <c r="HD102"/>
      <c r="HE102"/>
      <c r="HF102"/>
      <c r="HG102"/>
      <c r="HH102"/>
      <c r="HI102"/>
      <c r="HJ102"/>
      <c r="HK102"/>
      <c r="HL102"/>
      <c r="HM102"/>
      <c r="HN102"/>
      <c r="HO102"/>
      <c r="HP102"/>
      <c r="HQ102"/>
      <c r="HR102"/>
      <c r="HS102"/>
      <c r="HT102"/>
      <c r="HU102"/>
      <c r="HV102"/>
      <c r="HW102"/>
      <c r="HX102"/>
      <c r="HY102"/>
      <c r="HZ102"/>
      <c r="IA102"/>
      <c r="IB102"/>
      <c r="IC102"/>
      <c r="ID102"/>
      <c r="IE102"/>
      <c r="IF102"/>
      <c r="IG102"/>
      <c r="IH102"/>
      <c r="II102"/>
      <c r="IJ102"/>
      <c r="IK102"/>
      <c r="IL102"/>
      <c r="IM102"/>
      <c r="IN102"/>
      <c r="IO102"/>
      <c r="IP102"/>
      <c r="IQ102"/>
      <c r="IR102"/>
      <c r="IS102"/>
      <c r="IT102"/>
      <c r="IU102"/>
      <c r="IV102"/>
    </row>
    <row r="103" spans="1:256" ht="18" customHeight="1" x14ac:dyDescent="0.2">
      <c r="A103" s="78" t="s">
        <v>107</v>
      </c>
      <c r="B103" s="229" t="s">
        <v>55</v>
      </c>
      <c r="C103" s="229"/>
      <c r="D103" s="229"/>
      <c r="E103" s="229"/>
      <c r="F103" s="229"/>
      <c r="G103" s="229"/>
      <c r="H103" s="229"/>
      <c r="I103" s="229"/>
      <c r="J103" s="229"/>
      <c r="K103" s="229"/>
      <c r="L103" s="229"/>
      <c r="M103" s="229"/>
      <c r="N103" s="229"/>
      <c r="O103" s="229"/>
      <c r="P103" s="229"/>
      <c r="Q103" s="229"/>
      <c r="R103" s="229"/>
      <c r="S103" s="229"/>
      <c r="T103" s="229"/>
      <c r="U103" s="229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  <c r="EG103"/>
      <c r="EH103"/>
      <c r="EI103"/>
      <c r="EJ103"/>
      <c r="EK103"/>
      <c r="EL103"/>
      <c r="EM103"/>
      <c r="EN103"/>
      <c r="EO103"/>
      <c r="EP103"/>
      <c r="EQ103"/>
      <c r="ER103"/>
      <c r="ES103"/>
      <c r="ET103"/>
      <c r="EU103"/>
      <c r="EV103"/>
      <c r="EW103"/>
      <c r="EX103"/>
      <c r="EY103"/>
      <c r="EZ103"/>
      <c r="FA103"/>
      <c r="FB103"/>
      <c r="FC103"/>
      <c r="FD103"/>
      <c r="FE103"/>
      <c r="FF103"/>
      <c r="FG103"/>
      <c r="FH103"/>
      <c r="FI103"/>
      <c r="FJ103"/>
      <c r="FK103"/>
      <c r="FL103"/>
      <c r="FM103"/>
      <c r="FN103"/>
      <c r="FO103"/>
      <c r="FP103"/>
      <c r="FQ103"/>
      <c r="FR103"/>
      <c r="FS103"/>
      <c r="FT103"/>
      <c r="FU103"/>
      <c r="FV103"/>
      <c r="FW103"/>
      <c r="FX103"/>
      <c r="FY103"/>
      <c r="FZ103"/>
      <c r="GA103"/>
      <c r="GB103"/>
      <c r="GC103"/>
      <c r="GD103"/>
      <c r="GE103"/>
      <c r="GF103"/>
      <c r="GG103"/>
      <c r="GH103"/>
      <c r="GI103"/>
      <c r="GJ103"/>
      <c r="GK103"/>
      <c r="GL103"/>
      <c r="GM103"/>
      <c r="GN103"/>
      <c r="GO103"/>
      <c r="GP103"/>
      <c r="GQ103"/>
      <c r="GR103"/>
      <c r="GS103"/>
      <c r="GT103"/>
      <c r="GU103"/>
      <c r="GV103"/>
      <c r="GW103"/>
      <c r="GX103"/>
      <c r="GY103"/>
      <c r="GZ103"/>
      <c r="HA103"/>
      <c r="HB103"/>
      <c r="HC103"/>
      <c r="HD103"/>
      <c r="HE103"/>
      <c r="HF103"/>
      <c r="HG103"/>
      <c r="HH103"/>
      <c r="HI103"/>
      <c r="HJ103"/>
      <c r="HK103"/>
      <c r="HL103"/>
      <c r="HM103"/>
      <c r="HN103"/>
      <c r="HO103"/>
      <c r="HP103"/>
      <c r="HQ103"/>
      <c r="HR103"/>
      <c r="HS103"/>
      <c r="HT103"/>
      <c r="HU103"/>
      <c r="HV103"/>
      <c r="HW103"/>
      <c r="HX103"/>
      <c r="HY103"/>
      <c r="HZ103"/>
      <c r="IA103"/>
      <c r="IB103"/>
      <c r="IC103"/>
      <c r="ID103"/>
      <c r="IE103"/>
      <c r="IF103"/>
      <c r="IG103"/>
      <c r="IH103"/>
      <c r="II103"/>
      <c r="IJ103"/>
      <c r="IK103"/>
      <c r="IL103"/>
      <c r="IM103"/>
      <c r="IN103"/>
      <c r="IO103"/>
      <c r="IP103"/>
      <c r="IQ103"/>
      <c r="IR103"/>
      <c r="IS103"/>
      <c r="IT103"/>
      <c r="IU103"/>
      <c r="IV103"/>
    </row>
    <row r="104" spans="1:256" ht="14.25" customHeight="1" x14ac:dyDescent="0.2">
      <c r="A104" s="50"/>
      <c r="B104" s="50"/>
      <c r="C104" s="50"/>
      <c r="D104" s="50"/>
      <c r="E104" s="86" t="s">
        <v>43</v>
      </c>
      <c r="F104" s="86" t="s">
        <v>43</v>
      </c>
      <c r="G104" s="86" t="s">
        <v>43</v>
      </c>
      <c r="H104" s="86" t="s">
        <v>43</v>
      </c>
      <c r="I104" s="86" t="s">
        <v>43</v>
      </c>
      <c r="J104" s="86" t="s">
        <v>43</v>
      </c>
      <c r="K104" s="50"/>
      <c r="L104" s="50"/>
      <c r="M104" s="87"/>
      <c r="N104" s="87"/>
      <c r="O104" s="50"/>
      <c r="P104" s="50"/>
      <c r="Q104" s="50"/>
      <c r="R104" s="50"/>
      <c r="S104" s="50"/>
      <c r="T104" s="50"/>
      <c r="U104" s="50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  <c r="EC104"/>
      <c r="ED104"/>
      <c r="EE104"/>
      <c r="EF104"/>
      <c r="EG104"/>
      <c r="EH104"/>
      <c r="EI104"/>
      <c r="EJ104"/>
      <c r="EK104"/>
      <c r="EL104"/>
      <c r="EM104"/>
      <c r="EN104"/>
      <c r="EO104"/>
      <c r="EP104"/>
      <c r="EQ104"/>
      <c r="ER104"/>
      <c r="ES104"/>
      <c r="ET104"/>
      <c r="EU104"/>
      <c r="EV104"/>
      <c r="EW104"/>
      <c r="EX104"/>
      <c r="EY104"/>
      <c r="EZ104"/>
      <c r="FA104"/>
      <c r="FB104"/>
      <c r="FC104"/>
      <c r="FD104"/>
      <c r="FE104"/>
      <c r="FF104"/>
      <c r="FG104"/>
      <c r="FH104"/>
      <c r="FI104"/>
      <c r="FJ104"/>
      <c r="FK104"/>
      <c r="FL104"/>
      <c r="FM104"/>
      <c r="FN104"/>
      <c r="FO104"/>
      <c r="FP104"/>
      <c r="FQ104"/>
      <c r="FR104"/>
      <c r="FS104"/>
      <c r="FT104"/>
      <c r="FU104"/>
      <c r="FV104"/>
      <c r="FW104"/>
      <c r="FX104"/>
      <c r="FY104"/>
      <c r="FZ104"/>
      <c r="GA104"/>
      <c r="GB104"/>
      <c r="GC104"/>
      <c r="GD104"/>
      <c r="GE104"/>
      <c r="GF104"/>
      <c r="GG104"/>
      <c r="GH104"/>
      <c r="GI104"/>
      <c r="GJ104"/>
      <c r="GK104"/>
      <c r="GL104"/>
      <c r="GM104"/>
      <c r="GN104"/>
      <c r="GO104"/>
      <c r="GP104"/>
      <c r="GQ104"/>
      <c r="GR104"/>
      <c r="GS104"/>
      <c r="GT104"/>
      <c r="GU104"/>
      <c r="GV104"/>
      <c r="GW104"/>
      <c r="GX104"/>
      <c r="GY104"/>
      <c r="GZ104"/>
      <c r="HA104"/>
      <c r="HB104"/>
      <c r="HC104"/>
      <c r="HD104"/>
      <c r="HE104"/>
      <c r="HF104"/>
      <c r="HG104"/>
      <c r="HH104"/>
      <c r="HI104"/>
      <c r="HJ104"/>
      <c r="HK104"/>
      <c r="HL104"/>
      <c r="HM104"/>
      <c r="HN104"/>
      <c r="HO104"/>
      <c r="HP104"/>
      <c r="HQ104"/>
      <c r="HR104"/>
      <c r="HS104"/>
      <c r="HT104"/>
      <c r="HU104"/>
      <c r="HV104"/>
      <c r="HW104"/>
      <c r="HX104"/>
      <c r="HY104"/>
      <c r="HZ104"/>
      <c r="IA104"/>
      <c r="IB104"/>
      <c r="IC104"/>
      <c r="ID104"/>
      <c r="IE104"/>
      <c r="IF104"/>
      <c r="IG104"/>
      <c r="IH104"/>
      <c r="II104"/>
      <c r="IJ104"/>
      <c r="IK104"/>
      <c r="IL104"/>
      <c r="IM104"/>
      <c r="IN104"/>
      <c r="IO104"/>
      <c r="IP104"/>
      <c r="IQ104"/>
      <c r="IR104"/>
      <c r="IS104"/>
      <c r="IT104"/>
      <c r="IU104"/>
      <c r="IV104"/>
    </row>
    <row r="105" spans="1:256" ht="15.75" customHeight="1" x14ac:dyDescent="0.2">
      <c r="A105" s="228" t="s">
        <v>108</v>
      </c>
      <c r="B105" s="228"/>
      <c r="C105" s="228"/>
      <c r="D105" s="39"/>
      <c r="E105" s="39" t="s">
        <v>41</v>
      </c>
      <c r="F105" s="85" t="s">
        <v>43</v>
      </c>
      <c r="G105" s="28">
        <v>0</v>
      </c>
      <c r="H105" s="28">
        <v>0</v>
      </c>
      <c r="I105" s="28">
        <v>0</v>
      </c>
      <c r="J105" s="28">
        <v>0</v>
      </c>
      <c r="K105" s="39"/>
      <c r="L105" s="39"/>
      <c r="M105" s="88"/>
      <c r="N105" s="88"/>
      <c r="O105" s="39"/>
      <c r="P105" s="39"/>
      <c r="Q105" s="39"/>
      <c r="R105" s="39"/>
      <c r="S105" s="39"/>
      <c r="T105" s="39"/>
      <c r="U105" s="39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  <c r="EB105"/>
      <c r="EC105"/>
      <c r="ED105"/>
      <c r="EE105"/>
      <c r="EF105"/>
      <c r="EG105"/>
      <c r="EH105"/>
      <c r="EI105"/>
      <c r="EJ105"/>
      <c r="EK105"/>
      <c r="EL105"/>
      <c r="EM105"/>
      <c r="EN105"/>
      <c r="EO105"/>
      <c r="EP105"/>
      <c r="EQ105"/>
      <c r="ER105"/>
      <c r="ES105"/>
      <c r="ET105"/>
      <c r="EU105"/>
      <c r="EV105"/>
      <c r="EW105"/>
      <c r="EX105"/>
      <c r="EY105"/>
      <c r="EZ105"/>
      <c r="FA105"/>
      <c r="FB105"/>
      <c r="FC105"/>
      <c r="FD105"/>
      <c r="FE105"/>
      <c r="FF105"/>
      <c r="FG105"/>
      <c r="FH105"/>
      <c r="FI105"/>
      <c r="FJ105"/>
      <c r="FK105"/>
      <c r="FL105"/>
      <c r="FM105"/>
      <c r="FN105"/>
      <c r="FO105"/>
      <c r="FP105"/>
      <c r="FQ105"/>
      <c r="FR105"/>
      <c r="FS105"/>
      <c r="FT105"/>
      <c r="FU105"/>
      <c r="FV105"/>
      <c r="FW105"/>
      <c r="FX105"/>
      <c r="FY105"/>
      <c r="FZ105"/>
      <c r="GA105"/>
      <c r="GB105"/>
      <c r="GC105"/>
      <c r="GD105"/>
      <c r="GE105"/>
      <c r="GF105"/>
      <c r="GG105"/>
      <c r="GH105"/>
      <c r="GI105"/>
      <c r="GJ105"/>
      <c r="GK105"/>
      <c r="GL105"/>
      <c r="GM105"/>
      <c r="GN105"/>
      <c r="GO105"/>
      <c r="GP105"/>
      <c r="GQ105"/>
      <c r="GR105"/>
      <c r="GS105"/>
      <c r="GT105"/>
      <c r="GU105"/>
      <c r="GV105"/>
      <c r="GW105"/>
      <c r="GX105"/>
      <c r="GY105"/>
      <c r="GZ105"/>
      <c r="HA105"/>
      <c r="HB105"/>
      <c r="HC105"/>
      <c r="HD105"/>
      <c r="HE105"/>
      <c r="HF105"/>
      <c r="HG105"/>
      <c r="HH105"/>
      <c r="HI105"/>
      <c r="HJ105"/>
      <c r="HK105"/>
      <c r="HL105"/>
      <c r="HM105"/>
      <c r="HN105"/>
      <c r="HO105"/>
      <c r="HP105"/>
      <c r="HQ105"/>
      <c r="HR105"/>
      <c r="HS105"/>
      <c r="HT105"/>
      <c r="HU105"/>
      <c r="HV105"/>
      <c r="HW105"/>
      <c r="HX105"/>
      <c r="HY105"/>
      <c r="HZ105"/>
      <c r="IA105"/>
      <c r="IB105"/>
      <c r="IC105"/>
      <c r="ID105"/>
      <c r="IE105"/>
      <c r="IF105"/>
      <c r="IG105"/>
      <c r="IH105"/>
      <c r="II105"/>
      <c r="IJ105"/>
      <c r="IK105"/>
      <c r="IL105"/>
      <c r="IM105"/>
      <c r="IN105"/>
      <c r="IO105"/>
      <c r="IP105"/>
      <c r="IQ105"/>
      <c r="IR105"/>
      <c r="IS105"/>
      <c r="IT105"/>
      <c r="IU105"/>
      <c r="IV105"/>
    </row>
    <row r="106" spans="1:256" ht="17.25" customHeight="1" x14ac:dyDescent="0.2">
      <c r="A106" s="39" t="s">
        <v>109</v>
      </c>
      <c r="B106" s="229" t="s">
        <v>58</v>
      </c>
      <c r="C106" s="229"/>
      <c r="D106" s="229"/>
      <c r="E106" s="229"/>
      <c r="F106" s="229"/>
      <c r="G106" s="229"/>
      <c r="H106" s="229"/>
      <c r="I106" s="229"/>
      <c r="J106" s="229"/>
      <c r="K106" s="229"/>
      <c r="L106" s="229"/>
      <c r="M106" s="229"/>
      <c r="N106" s="229"/>
      <c r="O106" s="229"/>
      <c r="P106" s="229"/>
      <c r="Q106" s="229"/>
      <c r="R106" s="229"/>
      <c r="S106" s="229"/>
      <c r="T106" s="229"/>
      <c r="U106" s="229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  <c r="DX106"/>
      <c r="DY106"/>
      <c r="DZ106"/>
      <c r="EA106"/>
      <c r="EB106"/>
      <c r="EC106"/>
      <c r="ED106"/>
      <c r="EE106"/>
      <c r="EF106"/>
      <c r="EG106"/>
      <c r="EH106"/>
      <c r="EI106"/>
      <c r="EJ106"/>
      <c r="EK106"/>
      <c r="EL106"/>
      <c r="EM106"/>
      <c r="EN106"/>
      <c r="EO106"/>
      <c r="EP106"/>
      <c r="EQ106"/>
      <c r="ER106"/>
      <c r="ES106"/>
      <c r="ET106"/>
      <c r="EU106"/>
      <c r="EV106"/>
      <c r="EW106"/>
      <c r="EX106"/>
      <c r="EY106"/>
      <c r="EZ106"/>
      <c r="FA106"/>
      <c r="FB106"/>
      <c r="FC106"/>
      <c r="FD106"/>
      <c r="FE106"/>
      <c r="FF106"/>
      <c r="FG106"/>
      <c r="FH106"/>
      <c r="FI106"/>
      <c r="FJ106"/>
      <c r="FK106"/>
      <c r="FL106"/>
      <c r="FM106"/>
      <c r="FN106"/>
      <c r="FO106"/>
      <c r="FP106"/>
      <c r="FQ106"/>
      <c r="FR106"/>
      <c r="FS106"/>
      <c r="FT106"/>
      <c r="FU106"/>
      <c r="FV106"/>
      <c r="FW106"/>
      <c r="FX106"/>
      <c r="FY106"/>
      <c r="FZ106"/>
      <c r="GA106"/>
      <c r="GB106"/>
      <c r="GC106"/>
      <c r="GD106"/>
      <c r="GE106"/>
      <c r="GF106"/>
      <c r="GG106"/>
      <c r="GH106"/>
      <c r="GI106"/>
      <c r="GJ106"/>
      <c r="GK106"/>
      <c r="GL106"/>
      <c r="GM106"/>
      <c r="GN106"/>
      <c r="GO106"/>
      <c r="GP106"/>
      <c r="GQ106"/>
      <c r="GR106"/>
      <c r="GS106"/>
      <c r="GT106"/>
      <c r="GU106"/>
      <c r="GV106"/>
      <c r="GW106"/>
      <c r="GX106"/>
      <c r="GY106"/>
      <c r="GZ106"/>
      <c r="HA106"/>
      <c r="HB106"/>
      <c r="HC106"/>
      <c r="HD106"/>
      <c r="HE106"/>
      <c r="HF106"/>
      <c r="HG106"/>
      <c r="HH106"/>
      <c r="HI106"/>
      <c r="HJ106"/>
      <c r="HK106"/>
      <c r="HL106"/>
      <c r="HM106"/>
      <c r="HN106"/>
      <c r="HO106"/>
      <c r="HP106"/>
      <c r="HQ106"/>
      <c r="HR106"/>
      <c r="HS106"/>
      <c r="HT106"/>
      <c r="HU106"/>
      <c r="HV106"/>
      <c r="HW106"/>
      <c r="HX106"/>
      <c r="HY106"/>
      <c r="HZ106"/>
      <c r="IA106"/>
      <c r="IB106"/>
      <c r="IC106"/>
      <c r="ID106"/>
      <c r="IE106"/>
      <c r="IF106"/>
      <c r="IG106"/>
      <c r="IH106"/>
      <c r="II106"/>
      <c r="IJ106"/>
      <c r="IK106"/>
      <c r="IL106"/>
      <c r="IM106"/>
      <c r="IN106"/>
      <c r="IO106"/>
      <c r="IP106"/>
      <c r="IQ106"/>
      <c r="IR106"/>
      <c r="IS106"/>
      <c r="IT106"/>
      <c r="IU106"/>
      <c r="IV106"/>
    </row>
    <row r="107" spans="1:256" ht="13.5" customHeight="1" x14ac:dyDescent="0.2">
      <c r="A107" s="50"/>
      <c r="B107" s="50"/>
      <c r="C107" s="50"/>
      <c r="D107" s="50"/>
      <c r="E107" s="86" t="s">
        <v>43</v>
      </c>
      <c r="F107" s="86" t="s">
        <v>43</v>
      </c>
      <c r="G107" s="86" t="s">
        <v>43</v>
      </c>
      <c r="H107" s="86" t="s">
        <v>43</v>
      </c>
      <c r="I107" s="86" t="s">
        <v>43</v>
      </c>
      <c r="J107" s="86" t="s">
        <v>43</v>
      </c>
      <c r="K107" s="50"/>
      <c r="L107" s="50"/>
      <c r="M107" s="87"/>
      <c r="N107" s="87"/>
      <c r="O107" s="50"/>
      <c r="P107" s="50"/>
      <c r="Q107" s="50"/>
      <c r="R107" s="50"/>
      <c r="S107" s="50"/>
      <c r="T107" s="50"/>
      <c r="U107" s="50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  <c r="EC107"/>
      <c r="ED107"/>
      <c r="EE107"/>
      <c r="EF107"/>
      <c r="EG107"/>
      <c r="EH107"/>
      <c r="EI107"/>
      <c r="EJ107"/>
      <c r="EK107"/>
      <c r="EL107"/>
      <c r="EM107"/>
      <c r="EN107"/>
      <c r="EO107"/>
      <c r="EP107"/>
      <c r="EQ107"/>
      <c r="ER107"/>
      <c r="ES107"/>
      <c r="ET107"/>
      <c r="EU107"/>
      <c r="EV107"/>
      <c r="EW107"/>
      <c r="EX107"/>
      <c r="EY107"/>
      <c r="EZ107"/>
      <c r="FA107"/>
      <c r="FB107"/>
      <c r="FC107"/>
      <c r="FD107"/>
      <c r="FE107"/>
      <c r="FF107"/>
      <c r="FG107"/>
      <c r="FH107"/>
      <c r="FI107"/>
      <c r="FJ107"/>
      <c r="FK107"/>
      <c r="FL107"/>
      <c r="FM107"/>
      <c r="FN107"/>
      <c r="FO107"/>
      <c r="FP107"/>
      <c r="FQ107"/>
      <c r="FR107"/>
      <c r="FS107"/>
      <c r="FT107"/>
      <c r="FU107"/>
      <c r="FV107"/>
      <c r="FW107"/>
      <c r="FX107"/>
      <c r="FY107"/>
      <c r="FZ107"/>
      <c r="GA107"/>
      <c r="GB107"/>
      <c r="GC107"/>
      <c r="GD107"/>
      <c r="GE107"/>
      <c r="GF107"/>
      <c r="GG107"/>
      <c r="GH107"/>
      <c r="GI107"/>
      <c r="GJ107"/>
      <c r="GK107"/>
      <c r="GL107"/>
      <c r="GM107"/>
      <c r="GN107"/>
      <c r="GO107"/>
      <c r="GP107"/>
      <c r="GQ107"/>
      <c r="GR107"/>
      <c r="GS107"/>
      <c r="GT107"/>
      <c r="GU107"/>
      <c r="GV107"/>
      <c r="GW107"/>
      <c r="GX107"/>
      <c r="GY107"/>
      <c r="GZ107"/>
      <c r="HA107"/>
      <c r="HB107"/>
      <c r="HC107"/>
      <c r="HD107"/>
      <c r="HE107"/>
      <c r="HF107"/>
      <c r="HG107"/>
      <c r="HH107"/>
      <c r="HI107"/>
      <c r="HJ107"/>
      <c r="HK107"/>
      <c r="HL107"/>
      <c r="HM107"/>
      <c r="HN107"/>
      <c r="HO107"/>
      <c r="HP107"/>
      <c r="HQ107"/>
      <c r="HR107"/>
      <c r="HS107"/>
      <c r="HT107"/>
      <c r="HU107"/>
      <c r="HV107"/>
      <c r="HW107"/>
      <c r="HX107"/>
      <c r="HY107"/>
      <c r="HZ107"/>
      <c r="IA107"/>
      <c r="IB107"/>
      <c r="IC107"/>
      <c r="ID107"/>
      <c r="IE107"/>
      <c r="IF107"/>
      <c r="IG107"/>
      <c r="IH107"/>
      <c r="II107"/>
      <c r="IJ107"/>
      <c r="IK107"/>
      <c r="IL107"/>
      <c r="IM107"/>
      <c r="IN107"/>
      <c r="IO107"/>
      <c r="IP107"/>
      <c r="IQ107"/>
      <c r="IR107"/>
      <c r="IS107"/>
      <c r="IT107"/>
      <c r="IU107"/>
      <c r="IV107"/>
    </row>
    <row r="108" spans="1:256" ht="15" customHeight="1" x14ac:dyDescent="0.2">
      <c r="A108" s="228" t="s">
        <v>110</v>
      </c>
      <c r="B108" s="228"/>
      <c r="C108" s="228"/>
      <c r="D108" s="39"/>
      <c r="E108" s="39" t="s">
        <v>41</v>
      </c>
      <c r="F108" s="85" t="s">
        <v>43</v>
      </c>
      <c r="G108" s="28">
        <v>0</v>
      </c>
      <c r="H108" s="28">
        <v>0</v>
      </c>
      <c r="I108" s="28">
        <v>0</v>
      </c>
      <c r="J108" s="28">
        <v>0</v>
      </c>
      <c r="K108" s="39"/>
      <c r="L108" s="39"/>
      <c r="M108" s="88"/>
      <c r="N108" s="88"/>
      <c r="O108" s="39"/>
      <c r="P108" s="39"/>
      <c r="Q108" s="39"/>
      <c r="R108" s="39"/>
      <c r="S108" s="39"/>
      <c r="T108" s="39"/>
      <c r="U108" s="39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EB108"/>
      <c r="EC108"/>
      <c r="ED108"/>
      <c r="EE108"/>
      <c r="EF108"/>
      <c r="EG108"/>
      <c r="EH108"/>
      <c r="EI108"/>
      <c r="EJ108"/>
      <c r="EK108"/>
      <c r="EL108"/>
      <c r="EM108"/>
      <c r="EN108"/>
      <c r="EO108"/>
      <c r="EP108"/>
      <c r="EQ108"/>
      <c r="ER108"/>
      <c r="ES108"/>
      <c r="ET108"/>
      <c r="EU108"/>
      <c r="EV108"/>
      <c r="EW108"/>
      <c r="EX108"/>
      <c r="EY108"/>
      <c r="EZ108"/>
      <c r="FA108"/>
      <c r="FB108"/>
      <c r="FC108"/>
      <c r="FD108"/>
      <c r="FE108"/>
      <c r="FF108"/>
      <c r="FG108"/>
      <c r="FH108"/>
      <c r="FI108"/>
      <c r="FJ108"/>
      <c r="FK108"/>
      <c r="FL108"/>
      <c r="FM108"/>
      <c r="FN108"/>
      <c r="FO108"/>
      <c r="FP108"/>
      <c r="FQ108"/>
      <c r="FR108"/>
      <c r="FS108"/>
      <c r="FT108"/>
      <c r="FU108"/>
      <c r="FV108"/>
      <c r="FW108"/>
      <c r="FX108"/>
      <c r="FY108"/>
      <c r="FZ108"/>
      <c r="GA108"/>
      <c r="GB108"/>
      <c r="GC108"/>
      <c r="GD108"/>
      <c r="GE108"/>
      <c r="GF108"/>
      <c r="GG108"/>
      <c r="GH108"/>
      <c r="GI108"/>
      <c r="GJ108"/>
      <c r="GK108"/>
      <c r="GL108"/>
      <c r="GM108"/>
      <c r="GN108"/>
      <c r="GO108"/>
      <c r="GP108"/>
      <c r="GQ108"/>
      <c r="GR108"/>
      <c r="GS108"/>
      <c r="GT108"/>
      <c r="GU108"/>
      <c r="GV108"/>
      <c r="GW108"/>
      <c r="GX108"/>
      <c r="GY108"/>
      <c r="GZ108"/>
      <c r="HA108"/>
      <c r="HB108"/>
      <c r="HC108"/>
      <c r="HD108"/>
      <c r="HE108"/>
      <c r="HF108"/>
      <c r="HG108"/>
      <c r="HH108"/>
      <c r="HI108"/>
      <c r="HJ108"/>
      <c r="HK108"/>
      <c r="HL108"/>
      <c r="HM108"/>
      <c r="HN108"/>
      <c r="HO108"/>
      <c r="HP108"/>
      <c r="HQ108"/>
      <c r="HR108"/>
      <c r="HS108"/>
      <c r="HT108"/>
      <c r="HU108"/>
      <c r="HV108"/>
      <c r="HW108"/>
      <c r="HX108"/>
      <c r="HY108"/>
      <c r="HZ108"/>
      <c r="IA108"/>
      <c r="IB108"/>
      <c r="IC108"/>
      <c r="ID108"/>
      <c r="IE108"/>
      <c r="IF108"/>
      <c r="IG108"/>
      <c r="IH108"/>
      <c r="II108"/>
      <c r="IJ108"/>
      <c r="IK108"/>
      <c r="IL108"/>
      <c r="IM108"/>
      <c r="IN108"/>
      <c r="IO108"/>
      <c r="IP108"/>
      <c r="IQ108"/>
      <c r="IR108"/>
      <c r="IS108"/>
      <c r="IT108"/>
      <c r="IU108"/>
      <c r="IV108"/>
    </row>
    <row r="109" spans="1:256" ht="18" customHeight="1" x14ac:dyDescent="0.2">
      <c r="A109" s="78" t="s">
        <v>111</v>
      </c>
      <c r="B109" s="229" t="s">
        <v>61</v>
      </c>
      <c r="C109" s="229"/>
      <c r="D109" s="229"/>
      <c r="E109" s="229"/>
      <c r="F109" s="229"/>
      <c r="G109" s="229"/>
      <c r="H109" s="229"/>
      <c r="I109" s="229"/>
      <c r="J109" s="229"/>
      <c r="K109" s="229"/>
      <c r="L109" s="229"/>
      <c r="M109" s="229"/>
      <c r="N109" s="229"/>
      <c r="O109" s="229"/>
      <c r="P109" s="229"/>
      <c r="Q109" s="229"/>
      <c r="R109" s="229"/>
      <c r="S109" s="229"/>
      <c r="T109" s="229"/>
      <c r="U109" s="22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  <c r="DW109"/>
      <c r="DX109"/>
      <c r="DY109"/>
      <c r="DZ109"/>
      <c r="EA109"/>
      <c r="EB109"/>
      <c r="EC109"/>
      <c r="ED109"/>
      <c r="EE109"/>
      <c r="EF109"/>
      <c r="EG109"/>
      <c r="EH109"/>
      <c r="EI109"/>
      <c r="EJ109"/>
      <c r="EK109"/>
      <c r="EL109"/>
      <c r="EM109"/>
      <c r="EN109"/>
      <c r="EO109"/>
      <c r="EP109"/>
      <c r="EQ109"/>
      <c r="ER109"/>
      <c r="ES109"/>
      <c r="ET109"/>
      <c r="EU109"/>
      <c r="EV109"/>
      <c r="EW109"/>
      <c r="EX109"/>
      <c r="EY109"/>
      <c r="EZ109"/>
      <c r="FA109"/>
      <c r="FB109"/>
      <c r="FC109"/>
      <c r="FD109"/>
      <c r="FE109"/>
      <c r="FF109"/>
      <c r="FG109"/>
      <c r="FH109"/>
      <c r="FI109"/>
      <c r="FJ109"/>
      <c r="FK109"/>
      <c r="FL109"/>
      <c r="FM109"/>
      <c r="FN109"/>
      <c r="FO109"/>
      <c r="FP109"/>
      <c r="FQ109"/>
      <c r="FR109"/>
      <c r="FS109"/>
      <c r="FT109"/>
      <c r="FU109"/>
      <c r="FV109"/>
      <c r="FW109"/>
      <c r="FX109"/>
      <c r="FY109"/>
      <c r="FZ109"/>
      <c r="GA109"/>
      <c r="GB109"/>
      <c r="GC109"/>
      <c r="GD109"/>
      <c r="GE109"/>
      <c r="GF109"/>
      <c r="GG109"/>
      <c r="GH109"/>
      <c r="GI109"/>
      <c r="GJ109"/>
      <c r="GK109"/>
      <c r="GL109"/>
      <c r="GM109"/>
      <c r="GN109"/>
      <c r="GO109"/>
      <c r="GP109"/>
      <c r="GQ109"/>
      <c r="GR109"/>
      <c r="GS109"/>
      <c r="GT109"/>
      <c r="GU109"/>
      <c r="GV109"/>
      <c r="GW109"/>
      <c r="GX109"/>
      <c r="GY109"/>
      <c r="GZ109"/>
      <c r="HA109"/>
      <c r="HB109"/>
      <c r="HC109"/>
      <c r="HD109"/>
      <c r="HE109"/>
      <c r="HF109"/>
      <c r="HG109"/>
      <c r="HH109"/>
      <c r="HI109"/>
      <c r="HJ109"/>
      <c r="HK109"/>
      <c r="HL109"/>
      <c r="HM109"/>
      <c r="HN109"/>
      <c r="HO109"/>
      <c r="HP109"/>
      <c r="HQ109"/>
      <c r="HR109"/>
      <c r="HS109"/>
      <c r="HT109"/>
      <c r="HU109"/>
      <c r="HV109"/>
      <c r="HW109"/>
      <c r="HX109"/>
      <c r="HY109"/>
      <c r="HZ109"/>
      <c r="IA109"/>
      <c r="IB109"/>
      <c r="IC109"/>
      <c r="ID109"/>
      <c r="IE109"/>
      <c r="IF109"/>
      <c r="IG109"/>
      <c r="IH109"/>
      <c r="II109"/>
      <c r="IJ109"/>
      <c r="IK109"/>
      <c r="IL109"/>
      <c r="IM109"/>
      <c r="IN109"/>
      <c r="IO109"/>
      <c r="IP109"/>
      <c r="IQ109"/>
      <c r="IR109"/>
      <c r="IS109"/>
      <c r="IT109"/>
      <c r="IU109"/>
      <c r="IV109"/>
    </row>
    <row r="110" spans="1:256" ht="15" customHeight="1" x14ac:dyDescent="0.2">
      <c r="A110" s="50"/>
      <c r="B110" s="50"/>
      <c r="C110" s="50"/>
      <c r="D110" s="50"/>
      <c r="E110" s="86" t="s">
        <v>43</v>
      </c>
      <c r="F110" s="86" t="s">
        <v>43</v>
      </c>
      <c r="G110" s="86" t="s">
        <v>43</v>
      </c>
      <c r="H110" s="86" t="s">
        <v>43</v>
      </c>
      <c r="I110" s="86" t="s">
        <v>43</v>
      </c>
      <c r="J110" s="86" t="s">
        <v>43</v>
      </c>
      <c r="K110" s="50"/>
      <c r="L110" s="50"/>
      <c r="M110" s="87"/>
      <c r="N110" s="87"/>
      <c r="O110" s="50"/>
      <c r="P110" s="50"/>
      <c r="Q110" s="50"/>
      <c r="R110" s="50"/>
      <c r="S110" s="50"/>
      <c r="T110" s="50"/>
      <c r="U110" s="5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  <c r="DW110"/>
      <c r="DX110"/>
      <c r="DY110"/>
      <c r="DZ110"/>
      <c r="EA110"/>
      <c r="EB110"/>
      <c r="EC110"/>
      <c r="ED110"/>
      <c r="EE110"/>
      <c r="EF110"/>
      <c r="EG110"/>
      <c r="EH110"/>
      <c r="EI110"/>
      <c r="EJ110"/>
      <c r="EK110"/>
      <c r="EL110"/>
      <c r="EM110"/>
      <c r="EN110"/>
      <c r="EO110"/>
      <c r="EP110"/>
      <c r="EQ110"/>
      <c r="ER110"/>
      <c r="ES110"/>
      <c r="ET110"/>
      <c r="EU110"/>
      <c r="EV110"/>
      <c r="EW110"/>
      <c r="EX110"/>
      <c r="EY110"/>
      <c r="EZ110"/>
      <c r="FA110"/>
      <c r="FB110"/>
      <c r="FC110"/>
      <c r="FD110"/>
      <c r="FE110"/>
      <c r="FF110"/>
      <c r="FG110"/>
      <c r="FH110"/>
      <c r="FI110"/>
      <c r="FJ110"/>
      <c r="FK110"/>
      <c r="FL110"/>
      <c r="FM110"/>
      <c r="FN110"/>
      <c r="FO110"/>
      <c r="FP110"/>
      <c r="FQ110"/>
      <c r="FR110"/>
      <c r="FS110"/>
      <c r="FT110"/>
      <c r="FU110"/>
      <c r="FV110"/>
      <c r="FW110"/>
      <c r="FX110"/>
      <c r="FY110"/>
      <c r="FZ110"/>
      <c r="GA110"/>
      <c r="GB110"/>
      <c r="GC110"/>
      <c r="GD110"/>
      <c r="GE110"/>
      <c r="GF110"/>
      <c r="GG110"/>
      <c r="GH110"/>
      <c r="GI110"/>
      <c r="GJ110"/>
      <c r="GK110"/>
      <c r="GL110"/>
      <c r="GM110"/>
      <c r="GN110"/>
      <c r="GO110"/>
      <c r="GP110"/>
      <c r="GQ110"/>
      <c r="GR110"/>
      <c r="GS110"/>
      <c r="GT110"/>
      <c r="GU110"/>
      <c r="GV110"/>
      <c r="GW110"/>
      <c r="GX110"/>
      <c r="GY110"/>
      <c r="GZ110"/>
      <c r="HA110"/>
      <c r="HB110"/>
      <c r="HC110"/>
      <c r="HD110"/>
      <c r="HE110"/>
      <c r="HF110"/>
      <c r="HG110"/>
      <c r="HH110"/>
      <c r="HI110"/>
      <c r="HJ110"/>
      <c r="HK110"/>
      <c r="HL110"/>
      <c r="HM110"/>
      <c r="HN110"/>
      <c r="HO110"/>
      <c r="HP110"/>
      <c r="HQ110"/>
      <c r="HR110"/>
      <c r="HS110"/>
      <c r="HT110"/>
      <c r="HU110"/>
      <c r="HV110"/>
      <c r="HW110"/>
      <c r="HX110"/>
      <c r="HY110"/>
      <c r="HZ110"/>
      <c r="IA110"/>
      <c r="IB110"/>
      <c r="IC110"/>
      <c r="ID110"/>
      <c r="IE110"/>
      <c r="IF110"/>
      <c r="IG110"/>
      <c r="IH110"/>
      <c r="II110"/>
      <c r="IJ110"/>
      <c r="IK110"/>
      <c r="IL110"/>
      <c r="IM110"/>
      <c r="IN110"/>
      <c r="IO110"/>
      <c r="IP110"/>
      <c r="IQ110"/>
      <c r="IR110"/>
      <c r="IS110"/>
      <c r="IT110"/>
      <c r="IU110"/>
      <c r="IV110"/>
    </row>
    <row r="111" spans="1:256" ht="14.25" customHeight="1" x14ac:dyDescent="0.2">
      <c r="A111" s="228" t="s">
        <v>146</v>
      </c>
      <c r="B111" s="228"/>
      <c r="C111" s="228"/>
      <c r="D111" s="39"/>
      <c r="E111" s="39" t="s">
        <v>43</v>
      </c>
      <c r="F111" s="39" t="s">
        <v>43</v>
      </c>
      <c r="G111" s="28">
        <v>0</v>
      </c>
      <c r="H111" s="28">
        <v>0</v>
      </c>
      <c r="I111" s="28">
        <v>0</v>
      </c>
      <c r="J111" s="28">
        <v>0</v>
      </c>
      <c r="K111" s="39"/>
      <c r="L111" s="39"/>
      <c r="M111" s="88"/>
      <c r="N111" s="88"/>
      <c r="O111" s="39"/>
      <c r="P111" s="39"/>
      <c r="Q111" s="39"/>
      <c r="R111" s="39"/>
      <c r="S111" s="39"/>
      <c r="T111" s="39"/>
      <c r="U111" s="39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  <c r="DW111"/>
      <c r="DX111"/>
      <c r="DY111"/>
      <c r="DZ111"/>
      <c r="EA111"/>
      <c r="EB111"/>
      <c r="EC111"/>
      <c r="ED111"/>
      <c r="EE111"/>
      <c r="EF111"/>
      <c r="EG111"/>
      <c r="EH111"/>
      <c r="EI111"/>
      <c r="EJ111"/>
      <c r="EK111"/>
      <c r="EL111"/>
      <c r="EM111"/>
      <c r="EN111"/>
      <c r="EO111"/>
      <c r="EP111"/>
      <c r="EQ111"/>
      <c r="ER111"/>
      <c r="ES111"/>
      <c r="ET111"/>
      <c r="EU111"/>
      <c r="EV111"/>
      <c r="EW111"/>
      <c r="EX111"/>
      <c r="EY111"/>
      <c r="EZ111"/>
      <c r="FA111"/>
      <c r="FB111"/>
      <c r="FC111"/>
      <c r="FD111"/>
      <c r="FE111"/>
      <c r="FF111"/>
      <c r="FG111"/>
      <c r="FH111"/>
      <c r="FI111"/>
      <c r="FJ111"/>
      <c r="FK111"/>
      <c r="FL111"/>
      <c r="FM111"/>
      <c r="FN111"/>
      <c r="FO111"/>
      <c r="FP111"/>
      <c r="FQ111"/>
      <c r="FR111"/>
      <c r="FS111"/>
      <c r="FT111"/>
      <c r="FU111"/>
      <c r="FV111"/>
      <c r="FW111"/>
      <c r="FX111"/>
      <c r="FY111"/>
      <c r="FZ111"/>
      <c r="GA111"/>
      <c r="GB111"/>
      <c r="GC111"/>
      <c r="GD111"/>
      <c r="GE111"/>
      <c r="GF111"/>
      <c r="GG111"/>
      <c r="GH111"/>
      <c r="GI111"/>
      <c r="GJ111"/>
      <c r="GK111"/>
      <c r="GL111"/>
      <c r="GM111"/>
      <c r="GN111"/>
      <c r="GO111"/>
      <c r="GP111"/>
      <c r="GQ111"/>
      <c r="GR111"/>
      <c r="GS111"/>
      <c r="GT111"/>
      <c r="GU111"/>
      <c r="GV111"/>
      <c r="GW111"/>
      <c r="GX111"/>
      <c r="GY111"/>
      <c r="GZ111"/>
      <c r="HA111"/>
      <c r="HB111"/>
      <c r="HC111"/>
      <c r="HD111"/>
      <c r="HE111"/>
      <c r="HF111"/>
      <c r="HG111"/>
      <c r="HH111"/>
      <c r="HI111"/>
      <c r="HJ111"/>
      <c r="HK111"/>
      <c r="HL111"/>
      <c r="HM111"/>
      <c r="HN111"/>
      <c r="HO111"/>
      <c r="HP111"/>
      <c r="HQ111"/>
      <c r="HR111"/>
      <c r="HS111"/>
      <c r="HT111"/>
      <c r="HU111"/>
      <c r="HV111"/>
      <c r="HW111"/>
      <c r="HX111"/>
      <c r="HY111"/>
      <c r="HZ111"/>
      <c r="IA111"/>
      <c r="IB111"/>
      <c r="IC111"/>
      <c r="ID111"/>
      <c r="IE111"/>
      <c r="IF111"/>
      <c r="IG111"/>
      <c r="IH111"/>
      <c r="II111"/>
      <c r="IJ111"/>
      <c r="IK111"/>
      <c r="IL111"/>
      <c r="IM111"/>
      <c r="IN111"/>
      <c r="IO111"/>
      <c r="IP111"/>
      <c r="IQ111"/>
      <c r="IR111"/>
      <c r="IS111"/>
      <c r="IT111"/>
      <c r="IU111"/>
      <c r="IV111"/>
    </row>
    <row r="112" spans="1:256" ht="16.5" customHeight="1" x14ac:dyDescent="0.2">
      <c r="A112" s="84" t="s">
        <v>113</v>
      </c>
      <c r="B112" s="228" t="s">
        <v>46</v>
      </c>
      <c r="C112" s="228"/>
      <c r="D112" s="228"/>
      <c r="E112" s="228"/>
      <c r="F112" s="228"/>
      <c r="G112" s="228"/>
      <c r="H112" s="228"/>
      <c r="I112" s="228"/>
      <c r="J112" s="228"/>
      <c r="K112" s="228"/>
      <c r="L112" s="228"/>
      <c r="M112" s="228"/>
      <c r="N112" s="228"/>
      <c r="O112" s="228"/>
      <c r="P112" s="228"/>
      <c r="Q112" s="228"/>
      <c r="R112" s="228"/>
      <c r="S112" s="228"/>
      <c r="T112" s="228"/>
      <c r="U112" s="228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  <c r="DW112"/>
      <c r="DX112"/>
      <c r="DY112"/>
      <c r="DZ112"/>
      <c r="EA112"/>
      <c r="EB112"/>
      <c r="EC112"/>
      <c r="ED112"/>
      <c r="EE112"/>
      <c r="EF112"/>
      <c r="EG112"/>
      <c r="EH112"/>
      <c r="EI112"/>
      <c r="EJ112"/>
      <c r="EK112"/>
      <c r="EL112"/>
      <c r="EM112"/>
      <c r="EN112"/>
      <c r="EO112"/>
      <c r="EP112"/>
      <c r="EQ112"/>
      <c r="ER112"/>
      <c r="ES112"/>
      <c r="ET112"/>
      <c r="EU112"/>
      <c r="EV112"/>
      <c r="EW112"/>
      <c r="EX112"/>
      <c r="EY112"/>
      <c r="EZ112"/>
      <c r="FA112"/>
      <c r="FB112"/>
      <c r="FC112"/>
      <c r="FD112"/>
      <c r="FE112"/>
      <c r="FF112"/>
      <c r="FG112"/>
      <c r="FH112"/>
      <c r="FI112"/>
      <c r="FJ112"/>
      <c r="FK112"/>
      <c r="FL112"/>
      <c r="FM112"/>
      <c r="FN112"/>
      <c r="FO112"/>
      <c r="FP112"/>
      <c r="FQ112"/>
      <c r="FR112"/>
      <c r="FS112"/>
      <c r="FT112"/>
      <c r="FU112"/>
      <c r="FV112"/>
      <c r="FW112"/>
      <c r="FX112"/>
      <c r="FY112"/>
      <c r="FZ112"/>
      <c r="GA112"/>
      <c r="GB112"/>
      <c r="GC112"/>
      <c r="GD112"/>
      <c r="GE112"/>
      <c r="GF112"/>
      <c r="GG112"/>
      <c r="GH112"/>
      <c r="GI112"/>
      <c r="GJ112"/>
      <c r="GK112"/>
      <c r="GL112"/>
      <c r="GM112"/>
      <c r="GN112"/>
      <c r="GO112"/>
      <c r="GP112"/>
      <c r="GQ112"/>
      <c r="GR112"/>
      <c r="GS112"/>
      <c r="GT112"/>
      <c r="GU112"/>
      <c r="GV112"/>
      <c r="GW112"/>
      <c r="GX112"/>
      <c r="GY112"/>
      <c r="GZ112"/>
      <c r="HA112"/>
      <c r="HB112"/>
      <c r="HC112"/>
      <c r="HD112"/>
      <c r="HE112"/>
      <c r="HF112"/>
      <c r="HG112"/>
      <c r="HH112"/>
      <c r="HI112"/>
      <c r="HJ112"/>
      <c r="HK112"/>
      <c r="HL112"/>
      <c r="HM112"/>
      <c r="HN112"/>
      <c r="HO112"/>
      <c r="HP112"/>
      <c r="HQ112"/>
      <c r="HR112"/>
      <c r="HS112"/>
      <c r="HT112"/>
      <c r="HU112"/>
      <c r="HV112"/>
      <c r="HW112"/>
      <c r="HX112"/>
      <c r="HY112"/>
      <c r="HZ112"/>
      <c r="IA112"/>
      <c r="IB112"/>
      <c r="IC112"/>
      <c r="ID112"/>
      <c r="IE112"/>
      <c r="IF112"/>
      <c r="IG112"/>
      <c r="IH112"/>
      <c r="II112"/>
      <c r="IJ112"/>
      <c r="IK112"/>
      <c r="IL112"/>
      <c r="IM112"/>
      <c r="IN112"/>
      <c r="IO112"/>
      <c r="IP112"/>
      <c r="IQ112"/>
      <c r="IR112"/>
      <c r="IS112"/>
      <c r="IT112"/>
      <c r="IU112"/>
      <c r="IV112"/>
    </row>
    <row r="113" spans="1:256" ht="14.25" customHeight="1" x14ac:dyDescent="0.2">
      <c r="A113" s="50"/>
      <c r="B113" s="50"/>
      <c r="C113" s="50"/>
      <c r="D113" s="50"/>
      <c r="E113" s="86" t="s">
        <v>43</v>
      </c>
      <c r="F113" s="86" t="s">
        <v>43</v>
      </c>
      <c r="G113" s="86" t="s">
        <v>43</v>
      </c>
      <c r="H113" s="86" t="s">
        <v>43</v>
      </c>
      <c r="I113" s="86" t="s">
        <v>43</v>
      </c>
      <c r="J113" s="86" t="s">
        <v>43</v>
      </c>
      <c r="K113" s="50"/>
      <c r="L113" s="50"/>
      <c r="M113" s="87"/>
      <c r="N113" s="87"/>
      <c r="O113" s="50"/>
      <c r="P113" s="50"/>
      <c r="Q113" s="50"/>
      <c r="R113" s="50"/>
      <c r="S113" s="50"/>
      <c r="T113" s="50"/>
      <c r="U113" s="50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  <c r="DW113"/>
      <c r="DX113"/>
      <c r="DY113"/>
      <c r="DZ113"/>
      <c r="EA113"/>
      <c r="EB113"/>
      <c r="EC113"/>
      <c r="ED113"/>
      <c r="EE113"/>
      <c r="EF113"/>
      <c r="EG113"/>
      <c r="EH113"/>
      <c r="EI113"/>
      <c r="EJ113"/>
      <c r="EK113"/>
      <c r="EL113"/>
      <c r="EM113"/>
      <c r="EN113"/>
      <c r="EO113"/>
      <c r="EP113"/>
      <c r="EQ113"/>
      <c r="ER113"/>
      <c r="ES113"/>
      <c r="ET113"/>
      <c r="EU113"/>
      <c r="EV113"/>
      <c r="EW113"/>
      <c r="EX113"/>
      <c r="EY113"/>
      <c r="EZ113"/>
      <c r="FA113"/>
      <c r="FB113"/>
      <c r="FC113"/>
      <c r="FD113"/>
      <c r="FE113"/>
      <c r="FF113"/>
      <c r="FG113"/>
      <c r="FH113"/>
      <c r="FI113"/>
      <c r="FJ113"/>
      <c r="FK113"/>
      <c r="FL113"/>
      <c r="FM113"/>
      <c r="FN113"/>
      <c r="FO113"/>
      <c r="FP113"/>
      <c r="FQ113"/>
      <c r="FR113"/>
      <c r="FS113"/>
      <c r="FT113"/>
      <c r="FU113"/>
      <c r="FV113"/>
      <c r="FW113"/>
      <c r="FX113"/>
      <c r="FY113"/>
      <c r="FZ113"/>
      <c r="GA113"/>
      <c r="GB113"/>
      <c r="GC113"/>
      <c r="GD113"/>
      <c r="GE113"/>
      <c r="GF113"/>
      <c r="GG113"/>
      <c r="GH113"/>
      <c r="GI113"/>
      <c r="GJ113"/>
      <c r="GK113"/>
      <c r="GL113"/>
      <c r="GM113"/>
      <c r="GN113"/>
      <c r="GO113"/>
      <c r="GP113"/>
      <c r="GQ113"/>
      <c r="GR113"/>
      <c r="GS113"/>
      <c r="GT113"/>
      <c r="GU113"/>
      <c r="GV113"/>
      <c r="GW113"/>
      <c r="GX113"/>
      <c r="GY113"/>
      <c r="GZ113"/>
      <c r="HA113"/>
      <c r="HB113"/>
      <c r="HC113"/>
      <c r="HD113"/>
      <c r="HE113"/>
      <c r="HF113"/>
      <c r="HG113"/>
      <c r="HH113"/>
      <c r="HI113"/>
      <c r="HJ113"/>
      <c r="HK113"/>
      <c r="HL113"/>
      <c r="HM113"/>
      <c r="HN113"/>
      <c r="HO113"/>
      <c r="HP113"/>
      <c r="HQ113"/>
      <c r="HR113"/>
      <c r="HS113"/>
      <c r="HT113"/>
      <c r="HU113"/>
      <c r="HV113"/>
      <c r="HW113"/>
      <c r="HX113"/>
      <c r="HY113"/>
      <c r="HZ113"/>
      <c r="IA113"/>
      <c r="IB113"/>
      <c r="IC113"/>
      <c r="ID113"/>
      <c r="IE113"/>
      <c r="IF113"/>
      <c r="IG113"/>
      <c r="IH113"/>
      <c r="II113"/>
      <c r="IJ113"/>
      <c r="IK113"/>
      <c r="IL113"/>
      <c r="IM113"/>
      <c r="IN113"/>
      <c r="IO113"/>
      <c r="IP113"/>
      <c r="IQ113"/>
      <c r="IR113"/>
      <c r="IS113"/>
      <c r="IT113"/>
      <c r="IU113"/>
      <c r="IV113"/>
    </row>
    <row r="114" spans="1:256" ht="15.75" customHeight="1" x14ac:dyDescent="0.2">
      <c r="A114" s="228" t="s">
        <v>114</v>
      </c>
      <c r="B114" s="228"/>
      <c r="C114" s="228"/>
      <c r="D114" s="39"/>
      <c r="E114" s="39" t="s">
        <v>43</v>
      </c>
      <c r="F114" s="39" t="s">
        <v>43</v>
      </c>
      <c r="G114" s="28">
        <v>0</v>
      </c>
      <c r="H114" s="28">
        <v>0</v>
      </c>
      <c r="I114" s="28">
        <v>0</v>
      </c>
      <c r="J114" s="28">
        <v>0</v>
      </c>
      <c r="K114" s="39"/>
      <c r="L114" s="39"/>
      <c r="M114" s="88"/>
      <c r="N114" s="88"/>
      <c r="O114" s="39"/>
      <c r="P114" s="39"/>
      <c r="Q114" s="39"/>
      <c r="R114" s="39"/>
      <c r="S114" s="39"/>
      <c r="T114" s="39"/>
      <c r="U114" s="39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  <c r="DB114"/>
      <c r="DC114"/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  <c r="DW114"/>
      <c r="DX114"/>
      <c r="DY114"/>
      <c r="DZ114"/>
      <c r="EA114"/>
      <c r="EB114"/>
      <c r="EC114"/>
      <c r="ED114"/>
      <c r="EE114"/>
      <c r="EF114"/>
      <c r="EG114"/>
      <c r="EH114"/>
      <c r="EI114"/>
      <c r="EJ114"/>
      <c r="EK114"/>
      <c r="EL114"/>
      <c r="EM114"/>
      <c r="EN114"/>
      <c r="EO114"/>
      <c r="EP114"/>
      <c r="EQ114"/>
      <c r="ER114"/>
      <c r="ES114"/>
      <c r="ET114"/>
      <c r="EU114"/>
      <c r="EV114"/>
      <c r="EW114"/>
      <c r="EX114"/>
      <c r="EY114"/>
      <c r="EZ114"/>
      <c r="FA114"/>
      <c r="FB114"/>
      <c r="FC114"/>
      <c r="FD114"/>
      <c r="FE114"/>
      <c r="FF114"/>
      <c r="FG114"/>
      <c r="FH114"/>
      <c r="FI114"/>
      <c r="FJ114"/>
      <c r="FK114"/>
      <c r="FL114"/>
      <c r="FM114"/>
      <c r="FN114"/>
      <c r="FO114"/>
      <c r="FP114"/>
      <c r="FQ114"/>
      <c r="FR114"/>
      <c r="FS114"/>
      <c r="FT114"/>
      <c r="FU114"/>
      <c r="FV114"/>
      <c r="FW114"/>
      <c r="FX114"/>
      <c r="FY114"/>
      <c r="FZ114"/>
      <c r="GA114"/>
      <c r="GB114"/>
      <c r="GC114"/>
      <c r="GD114"/>
      <c r="GE114"/>
      <c r="GF114"/>
      <c r="GG114"/>
      <c r="GH114"/>
      <c r="GI114"/>
      <c r="GJ114"/>
      <c r="GK114"/>
      <c r="GL114"/>
      <c r="GM114"/>
      <c r="GN114"/>
      <c r="GO114"/>
      <c r="GP114"/>
      <c r="GQ114"/>
      <c r="GR114"/>
      <c r="GS114"/>
      <c r="GT114"/>
      <c r="GU114"/>
      <c r="GV114"/>
      <c r="GW114"/>
      <c r="GX114"/>
      <c r="GY114"/>
      <c r="GZ114"/>
      <c r="HA114"/>
      <c r="HB114"/>
      <c r="HC114"/>
      <c r="HD114"/>
      <c r="HE114"/>
      <c r="HF114"/>
      <c r="HG114"/>
      <c r="HH114"/>
      <c r="HI114"/>
      <c r="HJ114"/>
      <c r="HK114"/>
      <c r="HL114"/>
      <c r="HM114"/>
      <c r="HN114"/>
      <c r="HO114"/>
      <c r="HP114"/>
      <c r="HQ114"/>
      <c r="HR114"/>
      <c r="HS114"/>
      <c r="HT114"/>
      <c r="HU114"/>
      <c r="HV114"/>
      <c r="HW114"/>
      <c r="HX114"/>
      <c r="HY114"/>
      <c r="HZ114"/>
      <c r="IA114"/>
      <c r="IB114"/>
      <c r="IC114"/>
      <c r="ID114"/>
      <c r="IE114"/>
      <c r="IF114"/>
      <c r="IG114"/>
      <c r="IH114"/>
      <c r="II114"/>
      <c r="IJ114"/>
      <c r="IK114"/>
      <c r="IL114"/>
      <c r="IM114"/>
      <c r="IN114"/>
      <c r="IO114"/>
      <c r="IP114"/>
      <c r="IQ114"/>
      <c r="IR114"/>
      <c r="IS114"/>
      <c r="IT114"/>
      <c r="IU114"/>
      <c r="IV114"/>
    </row>
    <row r="115" spans="1:256" ht="15.75" customHeight="1" x14ac:dyDescent="0.2">
      <c r="A115" s="228" t="s">
        <v>115</v>
      </c>
      <c r="B115" s="228"/>
      <c r="C115" s="228"/>
      <c r="D115" s="39"/>
      <c r="E115" s="39" t="s">
        <v>43</v>
      </c>
      <c r="F115" s="39" t="s">
        <v>43</v>
      </c>
      <c r="G115" s="28">
        <v>0</v>
      </c>
      <c r="H115" s="28">
        <v>0</v>
      </c>
      <c r="I115" s="28">
        <v>0</v>
      </c>
      <c r="J115" s="28">
        <v>0</v>
      </c>
      <c r="K115" s="39"/>
      <c r="L115" s="39"/>
      <c r="M115" s="88"/>
      <c r="N115" s="88"/>
      <c r="O115" s="39"/>
      <c r="P115" s="39"/>
      <c r="Q115" s="39"/>
      <c r="R115" s="39"/>
      <c r="S115" s="39"/>
      <c r="T115" s="39"/>
      <c r="U115" s="39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/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  <c r="DV115"/>
      <c r="DW115"/>
      <c r="DX115"/>
      <c r="DY115"/>
      <c r="DZ115"/>
      <c r="EA115"/>
      <c r="EB115"/>
      <c r="EC115"/>
      <c r="ED115"/>
      <c r="EE115"/>
      <c r="EF115"/>
      <c r="EG115"/>
      <c r="EH115"/>
      <c r="EI115"/>
      <c r="EJ115"/>
      <c r="EK115"/>
      <c r="EL115"/>
      <c r="EM115"/>
      <c r="EN115"/>
      <c r="EO115"/>
      <c r="EP115"/>
      <c r="EQ115"/>
      <c r="ER115"/>
      <c r="ES115"/>
      <c r="ET115"/>
      <c r="EU115"/>
      <c r="EV115"/>
      <c r="EW115"/>
      <c r="EX115"/>
      <c r="EY115"/>
      <c r="EZ115"/>
      <c r="FA115"/>
      <c r="FB115"/>
      <c r="FC115"/>
      <c r="FD115"/>
      <c r="FE115"/>
      <c r="FF115"/>
      <c r="FG115"/>
      <c r="FH115"/>
      <c r="FI115"/>
      <c r="FJ115"/>
      <c r="FK115"/>
      <c r="FL115"/>
      <c r="FM115"/>
      <c r="FN115"/>
      <c r="FO115"/>
      <c r="FP115"/>
      <c r="FQ115"/>
      <c r="FR115"/>
      <c r="FS115"/>
      <c r="FT115"/>
      <c r="FU115"/>
      <c r="FV115"/>
      <c r="FW115"/>
      <c r="FX115"/>
      <c r="FY115"/>
      <c r="FZ115"/>
      <c r="GA115"/>
      <c r="GB115"/>
      <c r="GC115"/>
      <c r="GD115"/>
      <c r="GE115"/>
      <c r="GF115"/>
      <c r="GG115"/>
      <c r="GH115"/>
      <c r="GI115"/>
      <c r="GJ115"/>
      <c r="GK115"/>
      <c r="GL115"/>
      <c r="GM115"/>
      <c r="GN115"/>
      <c r="GO115"/>
      <c r="GP115"/>
      <c r="GQ115"/>
      <c r="GR115"/>
      <c r="GS115"/>
      <c r="GT115"/>
      <c r="GU115"/>
      <c r="GV115"/>
      <c r="GW115"/>
      <c r="GX115"/>
      <c r="GY115"/>
      <c r="GZ115"/>
      <c r="HA115"/>
      <c r="HB115"/>
      <c r="HC115"/>
      <c r="HD115"/>
      <c r="HE115"/>
      <c r="HF115"/>
      <c r="HG115"/>
      <c r="HH115"/>
      <c r="HI115"/>
      <c r="HJ115"/>
      <c r="HK115"/>
      <c r="HL115"/>
      <c r="HM115"/>
      <c r="HN115"/>
      <c r="HO115"/>
      <c r="HP115"/>
      <c r="HQ115"/>
      <c r="HR115"/>
      <c r="HS115"/>
      <c r="HT115"/>
      <c r="HU115"/>
      <c r="HV115"/>
      <c r="HW115"/>
      <c r="HX115"/>
      <c r="HY115"/>
      <c r="HZ115"/>
      <c r="IA115"/>
      <c r="IB115"/>
      <c r="IC115"/>
      <c r="ID115"/>
      <c r="IE115"/>
      <c r="IF115"/>
      <c r="IG115"/>
      <c r="IH115"/>
      <c r="II115"/>
      <c r="IJ115"/>
      <c r="IK115"/>
      <c r="IL115"/>
      <c r="IM115"/>
      <c r="IN115"/>
      <c r="IO115"/>
      <c r="IP115"/>
      <c r="IQ115"/>
      <c r="IR115"/>
      <c r="IS115"/>
      <c r="IT115"/>
      <c r="IU115"/>
      <c r="IV115"/>
    </row>
    <row r="116" spans="1:256" ht="14.25" customHeight="1" x14ac:dyDescent="0.2">
      <c r="A116" s="230" t="s">
        <v>116</v>
      </c>
      <c r="B116" s="230"/>
      <c r="C116" s="230"/>
      <c r="D116" s="50">
        <f>D98:E98</f>
        <v>0</v>
      </c>
      <c r="E116" s="39" t="s">
        <v>43</v>
      </c>
      <c r="F116" s="39" t="s">
        <v>41</v>
      </c>
      <c r="G116" s="28">
        <v>0</v>
      </c>
      <c r="H116" s="28">
        <v>0</v>
      </c>
      <c r="I116" s="28">
        <v>0</v>
      </c>
      <c r="J116" s="28">
        <v>0</v>
      </c>
      <c r="K116" s="50">
        <f>K94:L94</f>
        <v>0</v>
      </c>
      <c r="L116" s="50">
        <v>0</v>
      </c>
      <c r="M116" s="87">
        <f>M94:N94</f>
        <v>0</v>
      </c>
      <c r="N116" s="87"/>
      <c r="O116" s="50"/>
      <c r="P116" s="50"/>
      <c r="Q116" s="50">
        <f>Q94:R94</f>
        <v>0</v>
      </c>
      <c r="R116" s="50"/>
      <c r="S116" s="50">
        <f>S94:T94</f>
        <v>0</v>
      </c>
      <c r="T116" s="50"/>
      <c r="U116" s="50">
        <f>U98</f>
        <v>0</v>
      </c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  <c r="CL116"/>
      <c r="CM116"/>
      <c r="CN116"/>
      <c r="CO116"/>
      <c r="CP116"/>
      <c r="CQ116"/>
      <c r="CR116"/>
      <c r="CS116"/>
      <c r="CT116"/>
      <c r="CU116"/>
      <c r="CV116"/>
      <c r="CW116"/>
      <c r="CX116"/>
      <c r="CY116"/>
      <c r="CZ116"/>
      <c r="DA116"/>
      <c r="DB116"/>
      <c r="DC116"/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  <c r="DV116"/>
      <c r="DW116"/>
      <c r="DX116"/>
      <c r="DY116"/>
      <c r="DZ116"/>
      <c r="EA116"/>
      <c r="EB116"/>
      <c r="EC116"/>
      <c r="ED116"/>
      <c r="EE116"/>
      <c r="EF116"/>
      <c r="EG116"/>
      <c r="EH116"/>
      <c r="EI116"/>
      <c r="EJ116"/>
      <c r="EK116"/>
      <c r="EL116"/>
      <c r="EM116"/>
      <c r="EN116"/>
      <c r="EO116"/>
      <c r="EP116"/>
      <c r="EQ116"/>
      <c r="ER116"/>
      <c r="ES116"/>
      <c r="ET116"/>
      <c r="EU116"/>
      <c r="EV116"/>
      <c r="EW116"/>
      <c r="EX116"/>
      <c r="EY116"/>
      <c r="EZ116"/>
      <c r="FA116"/>
      <c r="FB116"/>
      <c r="FC116"/>
      <c r="FD116"/>
      <c r="FE116"/>
      <c r="FF116"/>
      <c r="FG116"/>
      <c r="FH116"/>
      <c r="FI116"/>
      <c r="FJ116"/>
      <c r="FK116"/>
      <c r="FL116"/>
      <c r="FM116"/>
      <c r="FN116"/>
      <c r="FO116"/>
      <c r="FP116"/>
      <c r="FQ116"/>
      <c r="FR116"/>
      <c r="FS116"/>
      <c r="FT116"/>
      <c r="FU116"/>
      <c r="FV116"/>
      <c r="FW116"/>
      <c r="FX116"/>
      <c r="FY116"/>
      <c r="FZ116"/>
      <c r="GA116"/>
      <c r="GB116"/>
      <c r="GC116"/>
      <c r="GD116"/>
      <c r="GE116"/>
      <c r="GF116"/>
      <c r="GG116"/>
      <c r="GH116"/>
      <c r="GI116"/>
      <c r="GJ116"/>
      <c r="GK116"/>
      <c r="GL116"/>
      <c r="GM116"/>
      <c r="GN116"/>
      <c r="GO116"/>
      <c r="GP116"/>
      <c r="GQ116"/>
      <c r="GR116"/>
      <c r="GS116"/>
      <c r="GT116"/>
      <c r="GU116"/>
      <c r="GV116"/>
      <c r="GW116"/>
      <c r="GX116"/>
      <c r="GY116"/>
      <c r="GZ116"/>
      <c r="HA116"/>
      <c r="HB116"/>
      <c r="HC116"/>
      <c r="HD116"/>
      <c r="HE116"/>
      <c r="HF116"/>
      <c r="HG116"/>
      <c r="HH116"/>
      <c r="HI116"/>
      <c r="HJ116"/>
      <c r="HK116"/>
      <c r="HL116"/>
      <c r="HM116"/>
      <c r="HN116"/>
      <c r="HO116"/>
      <c r="HP116"/>
      <c r="HQ116"/>
      <c r="HR116"/>
      <c r="HS116"/>
      <c r="HT116"/>
      <c r="HU116"/>
      <c r="HV116"/>
      <c r="HW116"/>
      <c r="HX116"/>
      <c r="HY116"/>
      <c r="HZ116"/>
      <c r="IA116"/>
      <c r="IB116"/>
      <c r="IC116"/>
      <c r="ID116"/>
      <c r="IE116"/>
      <c r="IF116"/>
      <c r="IG116"/>
      <c r="IH116"/>
      <c r="II116"/>
      <c r="IJ116"/>
      <c r="IK116"/>
      <c r="IL116"/>
      <c r="IM116"/>
      <c r="IN116"/>
      <c r="IO116"/>
      <c r="IP116"/>
      <c r="IQ116"/>
      <c r="IR116"/>
      <c r="IS116"/>
      <c r="IT116"/>
      <c r="IU116"/>
      <c r="IV116"/>
    </row>
    <row r="117" spans="1:256" ht="24.75" customHeight="1" x14ac:dyDescent="0.2">
      <c r="A117" s="231" t="s">
        <v>117</v>
      </c>
      <c r="B117" s="231"/>
      <c r="C117" s="231"/>
      <c r="D117" s="97">
        <f>D86+D55+D116</f>
        <v>5500.96</v>
      </c>
      <c r="E117" s="37">
        <f>'5'!E123</f>
        <v>2161.3200000000002</v>
      </c>
      <c r="F117" s="37">
        <f>'6'!E52</f>
        <v>0</v>
      </c>
      <c r="G117" s="28">
        <v>0</v>
      </c>
      <c r="H117" s="28">
        <v>0</v>
      </c>
      <c r="I117" s="28">
        <f>'5'!J123</f>
        <v>3339.64</v>
      </c>
      <c r="J117" s="28">
        <v>0</v>
      </c>
      <c r="K117" s="97">
        <f>K86+K55+K94</f>
        <v>2194.3033333333333</v>
      </c>
      <c r="L117" s="97">
        <f>L86+L55+L116</f>
        <v>3306.6566666666663</v>
      </c>
      <c r="M117" s="97">
        <f>M86+M55+M116:N116</f>
        <v>5500.96</v>
      </c>
      <c r="N117" s="97">
        <f>N86+N55</f>
        <v>0</v>
      </c>
      <c r="O117" s="97" t="e">
        <f>O86+O55</f>
        <v>#VALUE!</v>
      </c>
      <c r="P117" s="97">
        <f>P86+P55</f>
        <v>0</v>
      </c>
      <c r="Q117" s="97">
        <f>D117/U117*12</f>
        <v>15.533043669867089</v>
      </c>
      <c r="R117" s="97"/>
      <c r="S117" s="97">
        <f>S86+S55+S116</f>
        <v>572.04353123135797</v>
      </c>
      <c r="T117" s="97">
        <f>T86+T55+T116</f>
        <v>511.28937188783908</v>
      </c>
      <c r="U117" s="97">
        <f>U86+U55+U116</f>
        <v>4249.7479182433044</v>
      </c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  <c r="CK117"/>
      <c r="CL117"/>
      <c r="CM117"/>
      <c r="CN117"/>
      <c r="CO117"/>
      <c r="CP117"/>
      <c r="CQ117"/>
      <c r="CR117"/>
      <c r="CS117"/>
      <c r="CT117"/>
      <c r="CU117"/>
      <c r="CV117"/>
      <c r="CW117"/>
      <c r="CX117"/>
      <c r="CY117"/>
      <c r="CZ117"/>
      <c r="DA117"/>
      <c r="DB117"/>
      <c r="DC117"/>
      <c r="DD117"/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  <c r="DV117"/>
      <c r="DW117"/>
      <c r="DX117"/>
      <c r="DY117"/>
      <c r="DZ117"/>
      <c r="EA117"/>
      <c r="EB117"/>
      <c r="EC117"/>
      <c r="ED117"/>
      <c r="EE117"/>
      <c r="EF117"/>
      <c r="EG117"/>
      <c r="EH117"/>
      <c r="EI117"/>
      <c r="EJ117"/>
      <c r="EK117"/>
      <c r="EL117"/>
      <c r="EM117"/>
      <c r="EN117"/>
      <c r="EO117"/>
      <c r="EP117"/>
      <c r="EQ117"/>
      <c r="ER117"/>
      <c r="ES117"/>
      <c r="ET117"/>
      <c r="EU117"/>
      <c r="EV117"/>
      <c r="EW117"/>
      <c r="EX117"/>
      <c r="EY117"/>
      <c r="EZ117"/>
      <c r="FA117"/>
      <c r="FB117"/>
      <c r="FC117"/>
      <c r="FD117"/>
      <c r="FE117"/>
      <c r="FF117"/>
      <c r="FG117"/>
      <c r="FH117"/>
      <c r="FI117"/>
      <c r="FJ117"/>
      <c r="FK117"/>
      <c r="FL117"/>
      <c r="FM117"/>
      <c r="FN117"/>
      <c r="FO117"/>
      <c r="FP117"/>
      <c r="FQ117"/>
      <c r="FR117"/>
      <c r="FS117"/>
      <c r="FT117"/>
      <c r="FU117"/>
      <c r="FV117"/>
      <c r="FW117"/>
      <c r="FX117"/>
      <c r="FY117"/>
      <c r="FZ117"/>
      <c r="GA117"/>
      <c r="GB117"/>
      <c r="GC117"/>
      <c r="GD117"/>
      <c r="GE117"/>
      <c r="GF117"/>
      <c r="GG117"/>
      <c r="GH117"/>
      <c r="GI117"/>
      <c r="GJ117"/>
      <c r="GK117"/>
      <c r="GL117"/>
      <c r="GM117"/>
      <c r="GN117"/>
      <c r="GO117"/>
      <c r="GP117"/>
      <c r="GQ117"/>
      <c r="GR117"/>
      <c r="GS117"/>
      <c r="GT117"/>
      <c r="GU117"/>
      <c r="GV117"/>
      <c r="GW117"/>
      <c r="GX117"/>
      <c r="GY117"/>
      <c r="GZ117"/>
      <c r="HA117"/>
      <c r="HB117"/>
      <c r="HC117"/>
      <c r="HD117"/>
      <c r="HE117"/>
      <c r="HF117"/>
      <c r="HG117"/>
      <c r="HH117"/>
      <c r="HI117"/>
      <c r="HJ117"/>
      <c r="HK117"/>
      <c r="HL117"/>
      <c r="HM117"/>
      <c r="HN117"/>
      <c r="HO117"/>
      <c r="HP117"/>
      <c r="HQ117"/>
      <c r="HR117"/>
      <c r="HS117"/>
      <c r="HT117"/>
      <c r="HU117"/>
      <c r="HV117"/>
      <c r="HW117"/>
      <c r="HX117"/>
      <c r="HY117"/>
      <c r="HZ117"/>
      <c r="IA117"/>
      <c r="IB117"/>
      <c r="IC117"/>
      <c r="ID117"/>
      <c r="IE117"/>
      <c r="IF117"/>
      <c r="IG117"/>
      <c r="IH117"/>
      <c r="II117"/>
      <c r="IJ117"/>
      <c r="IK117"/>
      <c r="IL117"/>
      <c r="IM117"/>
      <c r="IN117"/>
      <c r="IO117"/>
      <c r="IP117"/>
      <c r="IQ117"/>
      <c r="IR117"/>
      <c r="IS117"/>
      <c r="IT117"/>
      <c r="IU117"/>
      <c r="IV117"/>
    </row>
    <row r="118" spans="1:256" ht="17.25" customHeight="1" x14ac:dyDescent="0.2">
      <c r="A118" s="232" t="s">
        <v>147</v>
      </c>
      <c r="B118" s="232"/>
      <c r="C118" s="232"/>
      <c r="D118" s="232"/>
      <c r="E118" s="232"/>
      <c r="F118" s="232"/>
      <c r="G118" s="232"/>
      <c r="H118" s="55"/>
      <c r="I118" s="55"/>
      <c r="J118" s="55"/>
      <c r="K118" s="55"/>
      <c r="L118" s="55"/>
      <c r="M118" s="98"/>
      <c r="N118" s="98"/>
      <c r="O118" s="55"/>
      <c r="P118" s="55"/>
      <c r="Q118" s="55"/>
      <c r="R118" s="55"/>
      <c r="S118" s="55"/>
      <c r="T118" s="55"/>
      <c r="U118" s="55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  <c r="CC118"/>
      <c r="CD118"/>
      <c r="CE118"/>
      <c r="CF118"/>
      <c r="CG118"/>
      <c r="CH118"/>
      <c r="CI118"/>
      <c r="CJ118"/>
      <c r="CK118"/>
      <c r="CL118"/>
      <c r="CM118"/>
      <c r="CN118"/>
      <c r="CO118"/>
      <c r="CP118"/>
      <c r="CQ118"/>
      <c r="CR118"/>
      <c r="CS118"/>
      <c r="CT118"/>
      <c r="CU118"/>
      <c r="CV118"/>
      <c r="CW118"/>
      <c r="CX118"/>
      <c r="CY118"/>
      <c r="CZ118"/>
      <c r="DA118"/>
      <c r="DB118"/>
      <c r="DC118"/>
      <c r="DD118"/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  <c r="DU118"/>
      <c r="DV118"/>
      <c r="DW118"/>
      <c r="DX118"/>
      <c r="DY118"/>
      <c r="DZ118"/>
      <c r="EA118"/>
      <c r="EB118"/>
      <c r="EC118"/>
      <c r="ED118"/>
      <c r="EE118"/>
      <c r="EF118"/>
      <c r="EG118"/>
      <c r="EH118"/>
      <c r="EI118"/>
      <c r="EJ118"/>
      <c r="EK118"/>
      <c r="EL118"/>
      <c r="EM118"/>
      <c r="EN118"/>
      <c r="EO118"/>
      <c r="EP118"/>
      <c r="EQ118"/>
      <c r="ER118"/>
      <c r="ES118"/>
      <c r="ET118"/>
      <c r="EU118"/>
      <c r="EV118"/>
      <c r="EW118"/>
      <c r="EX118"/>
      <c r="EY118"/>
      <c r="EZ118"/>
      <c r="FA118"/>
      <c r="FB118"/>
      <c r="FC118"/>
      <c r="FD118"/>
      <c r="FE118"/>
      <c r="FF118"/>
      <c r="FG118"/>
      <c r="FH118"/>
      <c r="FI118"/>
      <c r="FJ118"/>
      <c r="FK118"/>
      <c r="FL118"/>
      <c r="FM118"/>
      <c r="FN118"/>
      <c r="FO118"/>
      <c r="FP118"/>
      <c r="FQ118"/>
      <c r="FR118"/>
      <c r="FS118"/>
      <c r="FT118"/>
      <c r="FU118"/>
      <c r="FV118"/>
      <c r="FW118"/>
      <c r="FX118"/>
      <c r="FY118"/>
      <c r="FZ118"/>
      <c r="GA118"/>
      <c r="GB118"/>
      <c r="GC118"/>
      <c r="GD118"/>
      <c r="GE118"/>
      <c r="GF118"/>
      <c r="GG118"/>
      <c r="GH118"/>
      <c r="GI118"/>
      <c r="GJ118"/>
      <c r="GK118"/>
      <c r="GL118"/>
      <c r="GM118"/>
      <c r="GN118"/>
      <c r="GO118"/>
      <c r="GP118"/>
      <c r="GQ118"/>
      <c r="GR118"/>
      <c r="GS118"/>
      <c r="GT118"/>
      <c r="GU118"/>
      <c r="GV118"/>
      <c r="GW118"/>
      <c r="GX118"/>
      <c r="GY118"/>
      <c r="GZ118"/>
      <c r="HA118"/>
      <c r="HB118"/>
      <c r="HC118"/>
      <c r="HD118"/>
      <c r="HE118"/>
      <c r="HF118"/>
      <c r="HG118"/>
      <c r="HH118"/>
      <c r="HI118"/>
      <c r="HJ118"/>
      <c r="HK118"/>
      <c r="HL118"/>
      <c r="HM118"/>
      <c r="HN118"/>
      <c r="HO118"/>
      <c r="HP118"/>
      <c r="HQ118"/>
      <c r="HR118"/>
      <c r="HS118"/>
      <c r="HT118"/>
      <c r="HU118"/>
      <c r="HV118"/>
      <c r="HW118"/>
      <c r="HX118"/>
      <c r="HY118"/>
      <c r="HZ118"/>
      <c r="IA118"/>
      <c r="IB118"/>
      <c r="IC118"/>
      <c r="ID118"/>
      <c r="IE118"/>
      <c r="IF118"/>
      <c r="IG118"/>
      <c r="IH118"/>
      <c r="II118"/>
      <c r="IJ118"/>
      <c r="IK118"/>
      <c r="IL118"/>
      <c r="IM118"/>
      <c r="IN118"/>
      <c r="IO118"/>
      <c r="IP118"/>
      <c r="IQ118"/>
      <c r="IR118"/>
      <c r="IS118"/>
      <c r="IT118"/>
      <c r="IU118"/>
      <c r="IV118"/>
    </row>
    <row r="119" spans="1:256" ht="17.25" customHeight="1" x14ac:dyDescent="0.2">
      <c r="A119" s="99"/>
      <c r="B119" s="100" t="s">
        <v>148</v>
      </c>
      <c r="C119" s="99"/>
      <c r="D119" s="99"/>
      <c r="E119" s="99"/>
      <c r="F119" s="99"/>
      <c r="G119" s="99"/>
      <c r="H119" s="55"/>
      <c r="I119" s="55"/>
      <c r="J119" s="55"/>
      <c r="K119" s="55"/>
      <c r="L119" s="55"/>
      <c r="M119" s="102"/>
      <c r="N119" s="98"/>
      <c r="O119" s="55"/>
      <c r="P119" s="55"/>
      <c r="Q119" s="55"/>
      <c r="R119" s="55"/>
      <c r="S119" s="55"/>
      <c r="T119" s="55"/>
      <c r="U119" s="55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  <c r="CC119"/>
      <c r="CD119"/>
      <c r="CE119"/>
      <c r="CF119"/>
      <c r="CG119"/>
      <c r="CH119"/>
      <c r="CI119"/>
      <c r="CJ119"/>
      <c r="CK119"/>
      <c r="CL119"/>
      <c r="CM119"/>
      <c r="CN119"/>
      <c r="CO119"/>
      <c r="CP119"/>
      <c r="CQ119"/>
      <c r="CR119"/>
      <c r="CS119"/>
      <c r="CT119"/>
      <c r="CU119"/>
      <c r="CV119"/>
      <c r="CW119"/>
      <c r="CX119"/>
      <c r="CY119"/>
      <c r="CZ119"/>
      <c r="DA119"/>
      <c r="DB119"/>
      <c r="DC119"/>
      <c r="DD119"/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  <c r="DU119"/>
      <c r="DV119"/>
      <c r="DW119"/>
      <c r="DX119"/>
      <c r="DY119"/>
      <c r="DZ119"/>
      <c r="EA119"/>
      <c r="EB119"/>
      <c r="EC119"/>
      <c r="ED119"/>
      <c r="EE119"/>
      <c r="EF119"/>
      <c r="EG119"/>
      <c r="EH119"/>
      <c r="EI119"/>
      <c r="EJ119"/>
      <c r="EK119"/>
      <c r="EL119"/>
      <c r="EM119"/>
      <c r="EN119"/>
      <c r="EO119"/>
      <c r="EP119"/>
      <c r="EQ119"/>
      <c r="ER119"/>
      <c r="ES119"/>
      <c r="ET119"/>
      <c r="EU119"/>
      <c r="EV119"/>
      <c r="EW119"/>
      <c r="EX119"/>
      <c r="EY119"/>
      <c r="EZ119"/>
      <c r="FA119"/>
      <c r="FB119"/>
      <c r="FC119"/>
      <c r="FD119"/>
      <c r="FE119"/>
      <c r="FF119"/>
      <c r="FG119"/>
      <c r="FH119"/>
      <c r="FI119"/>
      <c r="FJ119"/>
      <c r="FK119"/>
      <c r="FL119"/>
      <c r="FM119"/>
      <c r="FN119"/>
      <c r="FO119"/>
      <c r="FP119"/>
      <c r="FQ119"/>
      <c r="FR119"/>
      <c r="FS119"/>
      <c r="FT119"/>
      <c r="FU119"/>
      <c r="FV119"/>
      <c r="FW119"/>
      <c r="FX119"/>
      <c r="FY119"/>
      <c r="FZ119"/>
      <c r="GA119"/>
      <c r="GB119"/>
      <c r="GC119"/>
      <c r="GD119"/>
      <c r="GE119"/>
      <c r="GF119"/>
      <c r="GG119"/>
      <c r="GH119"/>
      <c r="GI119"/>
      <c r="GJ119"/>
      <c r="GK119"/>
      <c r="GL119"/>
      <c r="GM119"/>
      <c r="GN119"/>
      <c r="GO119"/>
      <c r="GP119"/>
      <c r="GQ119"/>
      <c r="GR119"/>
      <c r="GS119"/>
      <c r="GT119"/>
      <c r="GU119"/>
      <c r="GV119"/>
      <c r="GW119"/>
      <c r="GX119"/>
      <c r="GY119"/>
      <c r="GZ119"/>
      <c r="HA119"/>
      <c r="HB119"/>
      <c r="HC119"/>
      <c r="HD119"/>
      <c r="HE119"/>
      <c r="HF119"/>
      <c r="HG119"/>
      <c r="HH119"/>
      <c r="HI119"/>
      <c r="HJ119"/>
      <c r="HK119"/>
      <c r="HL119"/>
      <c r="HM119"/>
      <c r="HN119"/>
      <c r="HO119"/>
      <c r="HP119"/>
      <c r="HQ119"/>
      <c r="HR119"/>
      <c r="HS119"/>
      <c r="HT119"/>
      <c r="HU119"/>
      <c r="HV119"/>
      <c r="HW119"/>
      <c r="HX119"/>
      <c r="HY119"/>
      <c r="HZ119"/>
      <c r="IA119"/>
      <c r="IB119"/>
      <c r="IC119"/>
      <c r="ID119"/>
      <c r="IE119"/>
      <c r="IF119"/>
      <c r="IG119"/>
      <c r="IH119"/>
      <c r="II119"/>
      <c r="IJ119"/>
      <c r="IK119"/>
      <c r="IL119"/>
      <c r="IM119"/>
      <c r="IN119"/>
      <c r="IO119"/>
      <c r="IP119"/>
      <c r="IQ119"/>
      <c r="IR119"/>
      <c r="IS119"/>
      <c r="IT119"/>
      <c r="IU119"/>
      <c r="IV119"/>
    </row>
    <row r="120" spans="1:256" ht="17.25" customHeight="1" x14ac:dyDescent="0.2">
      <c r="A120" s="99"/>
      <c r="B120" s="100" t="s">
        <v>149</v>
      </c>
      <c r="C120" s="99"/>
      <c r="D120" s="99"/>
      <c r="E120" s="99"/>
      <c r="F120" s="99"/>
      <c r="G120" s="99"/>
      <c r="H120" s="55"/>
      <c r="I120" s="55"/>
      <c r="J120" s="55"/>
      <c r="K120" s="55"/>
      <c r="L120" s="101"/>
      <c r="M120" s="98"/>
      <c r="N120" s="102"/>
      <c r="O120" s="55"/>
      <c r="P120" s="55"/>
      <c r="Q120" s="55"/>
      <c r="R120" s="55"/>
      <c r="S120" s="55"/>
      <c r="T120" s="55"/>
      <c r="U120" s="55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  <c r="CB120"/>
      <c r="CC120"/>
      <c r="CD120"/>
      <c r="CE120"/>
      <c r="CF120"/>
      <c r="CG120"/>
      <c r="CH120"/>
      <c r="CI120"/>
      <c r="CJ120"/>
      <c r="CK120"/>
      <c r="CL120"/>
      <c r="CM120"/>
      <c r="CN120"/>
      <c r="CO120"/>
      <c r="CP120"/>
      <c r="CQ120"/>
      <c r="CR120"/>
      <c r="CS120"/>
      <c r="CT120"/>
      <c r="CU120"/>
      <c r="CV120"/>
      <c r="CW120"/>
      <c r="CX120"/>
      <c r="CY120"/>
      <c r="CZ120"/>
      <c r="DA120"/>
      <c r="DB120"/>
      <c r="DC120"/>
      <c r="DD120"/>
      <c r="DE120"/>
      <c r="DF120"/>
      <c r="DG120"/>
      <c r="DH120"/>
      <c r="DI120"/>
      <c r="DJ120"/>
      <c r="DK120"/>
      <c r="DL120"/>
      <c r="DM120"/>
      <c r="DN120"/>
      <c r="DO120"/>
      <c r="DP120"/>
      <c r="DQ120"/>
      <c r="DR120"/>
      <c r="DS120"/>
      <c r="DT120"/>
      <c r="DU120"/>
      <c r="DV120"/>
      <c r="DW120"/>
      <c r="DX120"/>
      <c r="DY120"/>
      <c r="DZ120"/>
      <c r="EA120"/>
      <c r="EB120"/>
      <c r="EC120"/>
      <c r="ED120"/>
      <c r="EE120"/>
      <c r="EF120"/>
      <c r="EG120"/>
      <c r="EH120"/>
      <c r="EI120"/>
      <c r="EJ120"/>
      <c r="EK120"/>
      <c r="EL120"/>
      <c r="EM120"/>
      <c r="EN120"/>
      <c r="EO120"/>
      <c r="EP120"/>
      <c r="EQ120"/>
      <c r="ER120"/>
      <c r="ES120"/>
      <c r="ET120"/>
      <c r="EU120"/>
      <c r="EV120"/>
      <c r="EW120"/>
      <c r="EX120"/>
      <c r="EY120"/>
      <c r="EZ120"/>
      <c r="FA120"/>
      <c r="FB120"/>
      <c r="FC120"/>
      <c r="FD120"/>
      <c r="FE120"/>
      <c r="FF120"/>
      <c r="FG120"/>
      <c r="FH120"/>
      <c r="FI120"/>
      <c r="FJ120"/>
      <c r="FK120"/>
      <c r="FL120"/>
      <c r="FM120"/>
      <c r="FN120"/>
      <c r="FO120"/>
      <c r="FP120"/>
      <c r="FQ120"/>
      <c r="FR120"/>
      <c r="FS120"/>
      <c r="FT120"/>
      <c r="FU120"/>
      <c r="FV120"/>
      <c r="FW120"/>
      <c r="FX120"/>
      <c r="FY120"/>
      <c r="FZ120"/>
      <c r="GA120"/>
      <c r="GB120"/>
      <c r="GC120"/>
      <c r="GD120"/>
      <c r="GE120"/>
      <c r="GF120"/>
      <c r="GG120"/>
      <c r="GH120"/>
      <c r="GI120"/>
      <c r="GJ120"/>
      <c r="GK120"/>
      <c r="GL120"/>
      <c r="GM120"/>
      <c r="GN120"/>
      <c r="GO120"/>
      <c r="GP120"/>
      <c r="GQ120"/>
      <c r="GR120"/>
      <c r="GS120"/>
      <c r="GT120"/>
      <c r="GU120"/>
      <c r="GV120"/>
      <c r="GW120"/>
      <c r="GX120"/>
      <c r="GY120"/>
      <c r="GZ120"/>
      <c r="HA120"/>
      <c r="HB120"/>
      <c r="HC120"/>
      <c r="HD120"/>
      <c r="HE120"/>
      <c r="HF120"/>
      <c r="HG120"/>
      <c r="HH120"/>
      <c r="HI120"/>
      <c r="HJ120"/>
      <c r="HK120"/>
      <c r="HL120"/>
      <c r="HM120"/>
      <c r="HN120"/>
      <c r="HO120"/>
      <c r="HP120"/>
      <c r="HQ120"/>
      <c r="HR120"/>
      <c r="HS120"/>
      <c r="HT120"/>
      <c r="HU120"/>
      <c r="HV120"/>
      <c r="HW120"/>
      <c r="HX120"/>
      <c r="HY120"/>
      <c r="HZ120"/>
      <c r="IA120"/>
      <c r="IB120"/>
      <c r="IC120"/>
      <c r="ID120"/>
      <c r="IE120"/>
      <c r="IF120"/>
      <c r="IG120"/>
      <c r="IH120"/>
      <c r="II120"/>
      <c r="IJ120"/>
      <c r="IK120"/>
      <c r="IL120"/>
      <c r="IM120"/>
      <c r="IN120"/>
      <c r="IO120"/>
      <c r="IP120"/>
      <c r="IQ120"/>
      <c r="IR120"/>
      <c r="IS120"/>
      <c r="IT120"/>
      <c r="IU120"/>
      <c r="IV120"/>
    </row>
    <row r="121" spans="1:256" ht="17.25" customHeight="1" x14ac:dyDescent="0.2">
      <c r="A121" s="99"/>
      <c r="B121" s="100" t="s">
        <v>121</v>
      </c>
      <c r="C121" s="99"/>
      <c r="D121" s="99"/>
      <c r="E121" s="99"/>
      <c r="F121" s="99"/>
      <c r="G121" s="99"/>
      <c r="H121" s="55"/>
      <c r="I121" s="55"/>
      <c r="J121" s="55"/>
      <c r="K121" s="55"/>
      <c r="L121" s="55"/>
      <c r="M121" s="102"/>
      <c r="N121" s="98"/>
      <c r="O121" s="55"/>
      <c r="P121" s="55"/>
      <c r="Q121" s="55"/>
      <c r="R121" s="101"/>
      <c r="S121" s="55"/>
      <c r="T121" s="55"/>
      <c r="U121" s="55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  <c r="CF121"/>
      <c r="CG121"/>
      <c r="CH121"/>
      <c r="CI121"/>
      <c r="CJ121"/>
      <c r="CK121"/>
      <c r="CL121"/>
      <c r="CM121"/>
      <c r="CN121"/>
      <c r="CO121"/>
      <c r="CP121"/>
      <c r="CQ121"/>
      <c r="CR121"/>
      <c r="CS121"/>
      <c r="CT121"/>
      <c r="CU121"/>
      <c r="CV121"/>
      <c r="CW121"/>
      <c r="CX121"/>
      <c r="CY121"/>
      <c r="CZ121"/>
      <c r="DA121"/>
      <c r="DB121"/>
      <c r="DC121"/>
      <c r="DD121"/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  <c r="DU121"/>
      <c r="DV121"/>
      <c r="DW121"/>
      <c r="DX121"/>
      <c r="DY121"/>
      <c r="DZ121"/>
      <c r="EA121"/>
      <c r="EB121"/>
      <c r="EC121"/>
      <c r="ED121"/>
      <c r="EE121"/>
      <c r="EF121"/>
      <c r="EG121"/>
      <c r="EH121"/>
      <c r="EI121"/>
      <c r="EJ121"/>
      <c r="EK121"/>
      <c r="EL121"/>
      <c r="EM121"/>
      <c r="EN121"/>
      <c r="EO121"/>
      <c r="EP121"/>
      <c r="EQ121"/>
      <c r="ER121"/>
      <c r="ES121"/>
      <c r="ET121"/>
      <c r="EU121"/>
      <c r="EV121"/>
      <c r="EW121"/>
      <c r="EX121"/>
      <c r="EY121"/>
      <c r="EZ121"/>
      <c r="FA121"/>
      <c r="FB121"/>
      <c r="FC121"/>
      <c r="FD121"/>
      <c r="FE121"/>
      <c r="FF121"/>
      <c r="FG121"/>
      <c r="FH121"/>
      <c r="FI121"/>
      <c r="FJ121"/>
      <c r="FK121"/>
      <c r="FL121"/>
      <c r="FM121"/>
      <c r="FN121"/>
      <c r="FO121"/>
      <c r="FP121"/>
      <c r="FQ121"/>
      <c r="FR121"/>
      <c r="FS121"/>
      <c r="FT121"/>
      <c r="FU121"/>
      <c r="FV121"/>
      <c r="FW121"/>
      <c r="FX121"/>
      <c r="FY121"/>
      <c r="FZ121"/>
      <c r="GA121"/>
      <c r="GB121"/>
      <c r="GC121"/>
      <c r="GD121"/>
      <c r="GE121"/>
      <c r="GF121"/>
      <c r="GG121"/>
      <c r="GH121"/>
      <c r="GI121"/>
      <c r="GJ121"/>
      <c r="GK121"/>
      <c r="GL121"/>
      <c r="GM121"/>
      <c r="GN121"/>
      <c r="GO121"/>
      <c r="GP121"/>
      <c r="GQ121"/>
      <c r="GR121"/>
      <c r="GS121"/>
      <c r="GT121"/>
      <c r="GU121"/>
      <c r="GV121"/>
      <c r="GW121"/>
      <c r="GX121"/>
      <c r="GY121"/>
      <c r="GZ121"/>
      <c r="HA121"/>
      <c r="HB121"/>
      <c r="HC121"/>
      <c r="HD121"/>
      <c r="HE121"/>
      <c r="HF121"/>
      <c r="HG121"/>
      <c r="HH121"/>
      <c r="HI121"/>
      <c r="HJ121"/>
      <c r="HK121"/>
      <c r="HL121"/>
      <c r="HM121"/>
      <c r="HN121"/>
      <c r="HO121"/>
      <c r="HP121"/>
      <c r="HQ121"/>
      <c r="HR121"/>
      <c r="HS121"/>
      <c r="HT121"/>
      <c r="HU121"/>
      <c r="HV121"/>
      <c r="HW121"/>
      <c r="HX121"/>
      <c r="HY121"/>
      <c r="HZ121"/>
      <c r="IA121"/>
      <c r="IB121"/>
      <c r="IC121"/>
      <c r="ID121"/>
      <c r="IE121"/>
      <c r="IF121"/>
      <c r="IG121"/>
      <c r="IH121"/>
      <c r="II121"/>
      <c r="IJ121"/>
      <c r="IK121"/>
      <c r="IL121"/>
      <c r="IM121"/>
      <c r="IN121"/>
      <c r="IO121"/>
      <c r="IP121"/>
      <c r="IQ121"/>
      <c r="IR121"/>
      <c r="IS121"/>
      <c r="IT121"/>
      <c r="IU121"/>
      <c r="IV121"/>
    </row>
    <row r="122" spans="1:256" ht="20.25" customHeight="1" x14ac:dyDescent="0.2">
      <c r="A122" s="12"/>
      <c r="B122" s="55" t="s">
        <v>122</v>
      </c>
      <c r="C122" s="55"/>
      <c r="D122" s="55"/>
      <c r="E122" s="233" t="s">
        <v>201</v>
      </c>
      <c r="F122" s="233"/>
      <c r="G122" s="233"/>
      <c r="H122" s="233"/>
      <c r="I122" s="233"/>
      <c r="J122" s="233"/>
      <c r="K122" s="55"/>
      <c r="L122" s="55"/>
      <c r="M122" s="55"/>
      <c r="N122" s="55"/>
      <c r="O122" s="55"/>
      <c r="P122" s="101"/>
      <c r="Q122" s="55"/>
      <c r="R122" s="55"/>
      <c r="S122" s="55"/>
      <c r="T122" s="55"/>
      <c r="U122" s="55"/>
      <c r="V122"/>
      <c r="W122"/>
    </row>
    <row r="123" spans="1:256" ht="12" customHeight="1" x14ac:dyDescent="0.2">
      <c r="A123" s="57" t="s">
        <v>123</v>
      </c>
      <c r="B123" s="58"/>
      <c r="C123" s="58"/>
      <c r="D123" s="59"/>
      <c r="E123" s="60" t="s">
        <v>124</v>
      </c>
      <c r="F123" s="61"/>
      <c r="G123" s="61"/>
      <c r="H123" s="62" t="s">
        <v>125</v>
      </c>
      <c r="I123" s="63"/>
      <c r="J123" s="63"/>
      <c r="K123" s="63"/>
      <c r="L123" s="64"/>
      <c r="M123" s="64"/>
      <c r="N123" s="65"/>
      <c r="O123" s="65"/>
      <c r="P123" s="65"/>
      <c r="Q123" s="65"/>
      <c r="R123" s="65"/>
      <c r="S123" s="65"/>
      <c r="T123" s="65"/>
      <c r="U123" s="65"/>
    </row>
    <row r="124" spans="1:256" ht="23.25" customHeight="1" x14ac:dyDescent="0.2">
      <c r="A124" s="227"/>
      <c r="B124" s="227"/>
      <c r="C124" s="227"/>
      <c r="D124" s="227"/>
      <c r="E124" s="227"/>
      <c r="F124" s="227"/>
      <c r="G124" s="227"/>
      <c r="H124" s="227"/>
      <c r="I124" s="227"/>
      <c r="J124"/>
      <c r="M124" s="105"/>
    </row>
    <row r="125" spans="1:256" ht="69.75" customHeight="1" x14ac:dyDescent="0.25">
      <c r="B125" s="103"/>
      <c r="C125" s="103"/>
      <c r="D125" s="103"/>
      <c r="E125" s="104"/>
      <c r="H125" s="105"/>
      <c r="J125"/>
    </row>
    <row r="126" spans="1:256" ht="69.75" customHeight="1" x14ac:dyDescent="0.25">
      <c r="D126" s="106"/>
      <c r="J126" s="105"/>
      <c r="M126" s="12">
        <f>M122+M125</f>
        <v>0</v>
      </c>
      <c r="R126" s="12">
        <f>396+143</f>
        <v>539</v>
      </c>
    </row>
  </sheetData>
  <sheetProtection selectLockedCells="1" selectUnlockedCells="1"/>
  <mergeCells count="102">
    <mergeCell ref="B1:E1"/>
    <mergeCell ref="M1:P1"/>
    <mergeCell ref="B2:E2"/>
    <mergeCell ref="M2:S2"/>
    <mergeCell ref="B3:E3"/>
    <mergeCell ref="A7:R7"/>
    <mergeCell ref="D11:D13"/>
    <mergeCell ref="E11:J11"/>
    <mergeCell ref="K11:K13"/>
    <mergeCell ref="L11:L13"/>
    <mergeCell ref="M11:M13"/>
    <mergeCell ref="N11:P12"/>
    <mergeCell ref="E12:E13"/>
    <mergeCell ref="A8:R8"/>
    <mergeCell ref="A9:S9"/>
    <mergeCell ref="A10:A13"/>
    <mergeCell ref="B10:B13"/>
    <mergeCell ref="C10:C13"/>
    <mergeCell ref="D10:J10"/>
    <mergeCell ref="K10:L10"/>
    <mergeCell ref="M10:P10"/>
    <mergeCell ref="Q10:Q13"/>
    <mergeCell ref="R10:R13"/>
    <mergeCell ref="F12:F13"/>
    <mergeCell ref="G12:G13"/>
    <mergeCell ref="H12:I12"/>
    <mergeCell ref="J12:J13"/>
    <mergeCell ref="N13:O13"/>
    <mergeCell ref="N14:O14"/>
    <mergeCell ref="S10:S13"/>
    <mergeCell ref="T10:T13"/>
    <mergeCell ref="U10:U13"/>
    <mergeCell ref="B23:U23"/>
    <mergeCell ref="A25:C25"/>
    <mergeCell ref="A26:C26"/>
    <mergeCell ref="B27:U27"/>
    <mergeCell ref="B28:U28"/>
    <mergeCell ref="A41:C41"/>
    <mergeCell ref="B15:U15"/>
    <mergeCell ref="B16:X16"/>
    <mergeCell ref="B17:U17"/>
    <mergeCell ref="A19:C19"/>
    <mergeCell ref="B20:U20"/>
    <mergeCell ref="A22:C22"/>
    <mergeCell ref="B51:U51"/>
    <mergeCell ref="A53:C53"/>
    <mergeCell ref="A54:C54"/>
    <mergeCell ref="A55:C55"/>
    <mergeCell ref="B56:U56"/>
    <mergeCell ref="B57:X57"/>
    <mergeCell ref="B42:U42"/>
    <mergeCell ref="A44:C44"/>
    <mergeCell ref="B45:U45"/>
    <mergeCell ref="A47:C47"/>
    <mergeCell ref="B48:U48"/>
    <mergeCell ref="A50:C50"/>
    <mergeCell ref="A67:C67"/>
    <mergeCell ref="B68:U68"/>
    <mergeCell ref="B69:U69"/>
    <mergeCell ref="A72:C72"/>
    <mergeCell ref="B73:U73"/>
    <mergeCell ref="A75:C75"/>
    <mergeCell ref="B58:U58"/>
    <mergeCell ref="A60:C60"/>
    <mergeCell ref="B61:U61"/>
    <mergeCell ref="A63:C63"/>
    <mergeCell ref="B64:U64"/>
    <mergeCell ref="A66:C66"/>
    <mergeCell ref="A85:C85"/>
    <mergeCell ref="A86:C86"/>
    <mergeCell ref="B87:U87"/>
    <mergeCell ref="B88:U88"/>
    <mergeCell ref="B89:U89"/>
    <mergeCell ref="A91:C91"/>
    <mergeCell ref="B76:U76"/>
    <mergeCell ref="A78:C78"/>
    <mergeCell ref="B80:U80"/>
    <mergeCell ref="A81:C81"/>
    <mergeCell ref="B82:U82"/>
    <mergeCell ref="A84:C84"/>
    <mergeCell ref="B92:U92"/>
    <mergeCell ref="A94:C94"/>
    <mergeCell ref="B95:U95"/>
    <mergeCell ref="A97:C97"/>
    <mergeCell ref="A98:C98"/>
    <mergeCell ref="A115:C115"/>
    <mergeCell ref="B99:U99"/>
    <mergeCell ref="B100:U100"/>
    <mergeCell ref="A102:C102"/>
    <mergeCell ref="B103:U103"/>
    <mergeCell ref="A124:I124"/>
    <mergeCell ref="A108:C108"/>
    <mergeCell ref="B109:U109"/>
    <mergeCell ref="A111:C111"/>
    <mergeCell ref="B112:U112"/>
    <mergeCell ref="A114:C114"/>
    <mergeCell ref="A105:C105"/>
    <mergeCell ref="B106:U106"/>
    <mergeCell ref="A116:C116"/>
    <mergeCell ref="A117:C117"/>
    <mergeCell ref="A118:G118"/>
    <mergeCell ref="E122:J122"/>
  </mergeCells>
  <pageMargins left="0.2361111111111111" right="0.2361111111111111" top="0.15763888888888888" bottom="0.15763888888888888" header="0.51180555555555551" footer="0.51180555555555551"/>
  <pageSetup paperSize="9" scale="74" firstPageNumber="0" fitToHeight="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137"/>
  <sheetViews>
    <sheetView tabSelected="1" zoomScale="79" zoomScaleNormal="79" workbookViewId="0">
      <selection activeCell="N3" sqref="N3:Q3"/>
    </sheetView>
  </sheetViews>
  <sheetFormatPr defaultColWidth="9.140625" defaultRowHeight="12.75" x14ac:dyDescent="0.2"/>
  <cols>
    <col min="1" max="1" width="10.85546875" style="1" customWidth="1"/>
    <col min="2" max="2" width="30.42578125" style="1" customWidth="1"/>
    <col min="3" max="3" width="7.7109375" style="2" customWidth="1"/>
    <col min="4" max="4" width="10.42578125" style="2" customWidth="1"/>
    <col min="5" max="5" width="10.140625" style="2" customWidth="1"/>
    <col min="6" max="6" width="11.42578125" style="2" customWidth="1"/>
    <col min="7" max="7" width="10.28515625" style="2" customWidth="1"/>
    <col min="8" max="8" width="11.7109375" style="2" customWidth="1"/>
    <col min="9" max="9" width="11.42578125" style="2" customWidth="1"/>
    <col min="10" max="10" width="11.28515625" style="2" customWidth="1"/>
    <col min="11" max="11" width="13.42578125" style="2" customWidth="1"/>
    <col min="12" max="12" width="13.28515625" style="2" customWidth="1"/>
    <col min="13" max="13" width="13.140625" style="2" customWidth="1"/>
    <col min="14" max="14" width="14.140625" style="2" customWidth="1"/>
    <col min="15" max="16" width="9.42578125" style="2" customWidth="1"/>
    <col min="17" max="17" width="9.85546875" style="2" customWidth="1"/>
    <col min="18" max="18" width="11.7109375" style="2" customWidth="1"/>
    <col min="19" max="19" width="13.7109375" style="2" customWidth="1"/>
    <col min="20" max="20" width="13" style="2" customWidth="1"/>
    <col min="21" max="21" width="5.140625" style="2" customWidth="1"/>
    <col min="22" max="22" width="8.140625" style="2" customWidth="1"/>
    <col min="23" max="23" width="7.5703125" style="2" customWidth="1"/>
    <col min="24" max="24" width="9.28515625" style="2" customWidth="1"/>
    <col min="25" max="28" width="9.140625" style="3"/>
    <col min="29" max="16384" width="9.140625" style="2"/>
  </cols>
  <sheetData>
    <row r="1" spans="1:256" ht="10.5" customHeight="1" x14ac:dyDescent="0.3">
      <c r="A1"/>
      <c r="B1"/>
      <c r="C1" s="4"/>
      <c r="D1" s="4"/>
      <c r="E1" s="5"/>
      <c r="F1" s="5"/>
      <c r="G1"/>
      <c r="H1"/>
      <c r="I1"/>
      <c r="J1"/>
      <c r="K1"/>
      <c r="L1"/>
      <c r="M1"/>
      <c r="N1"/>
      <c r="O1" s="6"/>
      <c r="P1" s="7"/>
      <c r="Q1" s="7"/>
      <c r="R1" s="7"/>
      <c r="S1" s="7"/>
      <c r="T1" s="7"/>
      <c r="U1" s="7"/>
      <c r="V1" s="7"/>
      <c r="W1" s="7"/>
      <c r="X1" s="7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</row>
    <row r="2" spans="1:256" ht="14.25" customHeight="1" x14ac:dyDescent="0.3">
      <c r="A2"/>
      <c r="B2" s="245" t="s">
        <v>0</v>
      </c>
      <c r="C2" s="245"/>
      <c r="D2" s="245"/>
      <c r="E2" s="245"/>
      <c r="F2" s="5"/>
      <c r="G2"/>
      <c r="H2"/>
      <c r="I2"/>
      <c r="J2"/>
      <c r="K2"/>
      <c r="L2"/>
      <c r="M2"/>
      <c r="N2" s="264" t="s">
        <v>1</v>
      </c>
      <c r="O2" s="264"/>
      <c r="P2" s="264"/>
      <c r="Q2" s="264"/>
      <c r="R2" s="8"/>
      <c r="S2" s="8"/>
      <c r="T2" s="7"/>
      <c r="U2" s="7"/>
      <c r="V2" s="7"/>
      <c r="W2" s="7"/>
      <c r="X2" s="7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</row>
    <row r="3" spans="1:256" ht="109.7" customHeight="1" x14ac:dyDescent="0.3">
      <c r="A3"/>
      <c r="B3" s="247" t="s">
        <v>216</v>
      </c>
      <c r="C3" s="247"/>
      <c r="D3" s="247"/>
      <c r="E3" s="247"/>
      <c r="F3" s="5"/>
      <c r="G3"/>
      <c r="H3"/>
      <c r="I3"/>
      <c r="J3"/>
      <c r="K3"/>
      <c r="L3"/>
      <c r="M3"/>
      <c r="N3" s="265" t="s">
        <v>217</v>
      </c>
      <c r="O3" s="265"/>
      <c r="P3" s="265"/>
      <c r="Q3" s="265"/>
      <c r="R3" s="8"/>
      <c r="S3" s="8"/>
      <c r="T3" s="7"/>
      <c r="U3" s="7"/>
      <c r="V3" s="7"/>
      <c r="W3" s="7"/>
      <c r="X3" s="7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</row>
    <row r="4" spans="1:256" ht="14.25" customHeight="1" x14ac:dyDescent="0.3">
      <c r="A4"/>
      <c r="B4" s="245"/>
      <c r="C4" s="245"/>
      <c r="D4" s="245"/>
      <c r="E4" s="245"/>
      <c r="F4" s="5"/>
      <c r="G4"/>
      <c r="H4"/>
      <c r="I4"/>
      <c r="J4"/>
      <c r="K4"/>
      <c r="L4"/>
      <c r="M4"/>
      <c r="N4" s="266"/>
      <c r="O4" s="266"/>
      <c r="P4" s="266"/>
      <c r="Q4" s="266"/>
      <c r="R4" s="8"/>
      <c r="S4" s="8"/>
      <c r="T4" s="7"/>
      <c r="U4" s="7"/>
      <c r="V4" s="7"/>
      <c r="W4" s="7"/>
      <c r="X4" s="7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</row>
    <row r="5" spans="1:256" ht="14.25" customHeight="1" x14ac:dyDescent="0.3">
      <c r="A5"/>
      <c r="B5" s="9" t="s">
        <v>2</v>
      </c>
      <c r="C5" s="10"/>
      <c r="D5" s="10"/>
      <c r="E5" s="10"/>
      <c r="F5" s="5"/>
      <c r="G5"/>
      <c r="H5"/>
      <c r="I5"/>
      <c r="J5"/>
      <c r="K5"/>
      <c r="L5"/>
      <c r="M5"/>
      <c r="N5" s="11" t="s">
        <v>2</v>
      </c>
      <c r="O5" s="12"/>
      <c r="P5" s="12"/>
      <c r="Q5" s="12"/>
      <c r="R5" s="8"/>
      <c r="S5" s="8"/>
      <c r="T5" s="7"/>
      <c r="U5" s="7"/>
      <c r="V5" s="7"/>
      <c r="W5" s="7"/>
      <c r="X5" s="7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</row>
    <row r="6" spans="1:256" ht="14.25" customHeight="1" x14ac:dyDescent="0.3">
      <c r="A6"/>
      <c r="B6" s="267"/>
      <c r="C6" s="267"/>
      <c r="D6" s="267"/>
      <c r="E6" s="267"/>
      <c r="F6" s="5"/>
      <c r="G6"/>
      <c r="H6"/>
      <c r="I6"/>
      <c r="J6"/>
      <c r="K6"/>
      <c r="L6"/>
      <c r="M6"/>
      <c r="N6"/>
      <c r="O6"/>
      <c r="P6"/>
      <c r="Q6"/>
      <c r="R6" s="8"/>
      <c r="S6" s="8"/>
      <c r="T6" s="7"/>
      <c r="U6" s="7"/>
      <c r="V6" s="7"/>
      <c r="W6" s="7"/>
      <c r="X6" s="7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</row>
    <row r="7" spans="1:256" ht="14.25" customHeight="1" x14ac:dyDescent="0.3">
      <c r="A7"/>
      <c r="B7" s="14"/>
      <c r="C7" s="15"/>
      <c r="D7" s="15"/>
      <c r="E7" s="15"/>
      <c r="F7" s="5"/>
      <c r="G7"/>
      <c r="H7"/>
      <c r="I7"/>
      <c r="J7"/>
      <c r="K7"/>
      <c r="L7"/>
      <c r="M7"/>
      <c r="N7"/>
      <c r="O7"/>
      <c r="P7"/>
      <c r="Q7"/>
      <c r="R7" s="16"/>
      <c r="S7" s="16"/>
      <c r="T7" s="7"/>
      <c r="U7" s="7"/>
      <c r="V7" s="7"/>
      <c r="W7" s="7"/>
      <c r="X7" s="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</row>
    <row r="8" spans="1:256" ht="14.25" customHeight="1" x14ac:dyDescent="0.3">
      <c r="A8"/>
      <c r="B8"/>
      <c r="C8" s="4"/>
      <c r="D8" s="4"/>
      <c r="E8" s="5"/>
      <c r="F8" s="5"/>
      <c r="G8"/>
      <c r="H8"/>
      <c r="I8"/>
      <c r="J8"/>
      <c r="K8"/>
      <c r="L8"/>
      <c r="M8"/>
      <c r="N8"/>
      <c r="O8"/>
      <c r="P8"/>
      <c r="Q8"/>
      <c r="R8" s="13"/>
      <c r="S8" s="13"/>
      <c r="T8" s="7"/>
      <c r="U8" s="7"/>
      <c r="V8" s="7"/>
      <c r="W8" s="7"/>
      <c r="X8" s="7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</row>
    <row r="9" spans="1:256" ht="14.25" customHeight="1" x14ac:dyDescent="0.3">
      <c r="A9"/>
      <c r="B9"/>
      <c r="C9" s="4"/>
      <c r="D9" s="4"/>
      <c r="E9" s="5"/>
      <c r="F9" s="5"/>
      <c r="G9"/>
      <c r="H9"/>
      <c r="I9"/>
      <c r="J9"/>
      <c r="K9"/>
      <c r="L9"/>
      <c r="M9"/>
      <c r="N9"/>
      <c r="O9"/>
      <c r="P9"/>
      <c r="Q9"/>
      <c r="R9" s="8"/>
      <c r="S9" s="8"/>
      <c r="T9" s="7"/>
      <c r="U9" s="7"/>
      <c r="V9" s="7"/>
      <c r="W9" s="7"/>
      <c r="X9" s="7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</row>
    <row r="10" spans="1:256" ht="9" customHeight="1" x14ac:dyDescent="0.3">
      <c r="A10"/>
      <c r="B10"/>
      <c r="C10" s="4"/>
      <c r="D10" s="4"/>
      <c r="E10" s="5"/>
      <c r="F10" s="5"/>
      <c r="G10"/>
      <c r="H10"/>
      <c r="I10"/>
      <c r="J10"/>
      <c r="K10"/>
      <c r="L10"/>
      <c r="M10"/>
      <c r="N10"/>
      <c r="O10" s="6"/>
      <c r="P10" s="7"/>
      <c r="Q10" s="7"/>
      <c r="R10" s="7"/>
      <c r="S10" s="7"/>
      <c r="T10" s="7"/>
      <c r="U10" s="7"/>
      <c r="V10" s="7"/>
      <c r="W10" s="7"/>
      <c r="X10" s="7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</row>
    <row r="11" spans="1:256" ht="18" customHeight="1" x14ac:dyDescent="0.25">
      <c r="A11" s="249" t="s">
        <v>197</v>
      </c>
      <c r="B11" s="249"/>
      <c r="C11" s="249"/>
      <c r="D11" s="249"/>
      <c r="E11" s="249"/>
      <c r="F11" s="249"/>
      <c r="G11" s="249"/>
      <c r="H11" s="249"/>
      <c r="I11" s="249"/>
      <c r="J11" s="249"/>
      <c r="K11" s="249"/>
      <c r="L11" s="249"/>
      <c r="M11" s="249"/>
      <c r="N11" s="249"/>
      <c r="O11" s="249"/>
      <c r="P11" s="249"/>
      <c r="Q11" s="249"/>
      <c r="R11" s="249"/>
      <c r="S11" s="249"/>
      <c r="T11" s="249"/>
      <c r="U11" s="249"/>
      <c r="V11" s="182"/>
      <c r="W11" s="182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</row>
    <row r="12" spans="1:256" ht="18.600000000000001" customHeight="1" x14ac:dyDescent="0.25">
      <c r="A12" s="249" t="s">
        <v>3</v>
      </c>
      <c r="B12" s="249"/>
      <c r="C12" s="249"/>
      <c r="D12" s="249"/>
      <c r="E12" s="249"/>
      <c r="F12" s="249"/>
      <c r="G12" s="249"/>
      <c r="H12" s="249"/>
      <c r="I12" s="249"/>
      <c r="J12" s="249"/>
      <c r="K12" s="249"/>
      <c r="L12" s="249"/>
      <c r="M12" s="249"/>
      <c r="N12" s="249"/>
      <c r="O12" s="249"/>
      <c r="P12" s="249"/>
      <c r="Q12" s="249"/>
      <c r="R12" s="249"/>
      <c r="S12" s="183"/>
      <c r="T12" s="183"/>
      <c r="U12" s="183"/>
      <c r="V12" s="1"/>
      <c r="W12" s="1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</row>
    <row r="13" spans="1:256" ht="17.45" customHeight="1" x14ac:dyDescent="0.2">
      <c r="A13" s="268" t="s">
        <v>4</v>
      </c>
      <c r="B13" s="268"/>
      <c r="C13" s="268"/>
      <c r="D13" s="268"/>
      <c r="E13" s="268"/>
      <c r="F13" s="268"/>
      <c r="G13" s="268"/>
      <c r="H13" s="268"/>
      <c r="I13" s="268"/>
      <c r="J13" s="268"/>
      <c r="K13" s="268"/>
      <c r="L13" s="268"/>
      <c r="M13" s="268"/>
      <c r="N13" s="268"/>
      <c r="O13" s="268"/>
      <c r="P13" s="268"/>
      <c r="Q13" s="268"/>
      <c r="R13" s="268"/>
      <c r="S13" s="268"/>
      <c r="T13" s="268"/>
      <c r="U13" s="268"/>
      <c r="V13" s="268"/>
      <c r="W13" s="268"/>
      <c r="X13" s="268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</row>
    <row r="14" spans="1:256" ht="54" customHeight="1" x14ac:dyDescent="0.2">
      <c r="A14" s="263" t="s">
        <v>5</v>
      </c>
      <c r="B14" s="263" t="s">
        <v>6</v>
      </c>
      <c r="C14" s="263" t="s">
        <v>7</v>
      </c>
      <c r="D14" s="263" t="s">
        <v>8</v>
      </c>
      <c r="E14" s="263"/>
      <c r="F14" s="263"/>
      <c r="G14" s="263"/>
      <c r="H14" s="263"/>
      <c r="I14" s="263"/>
      <c r="J14" s="263"/>
      <c r="K14" s="269" t="s">
        <v>9</v>
      </c>
      <c r="L14" s="269" t="s">
        <v>10</v>
      </c>
      <c r="M14" s="263" t="s">
        <v>11</v>
      </c>
      <c r="N14" s="263" t="s">
        <v>12</v>
      </c>
      <c r="O14" s="263"/>
      <c r="P14" s="263" t="s">
        <v>13</v>
      </c>
      <c r="Q14" s="263"/>
      <c r="R14" s="263"/>
      <c r="S14" s="263"/>
      <c r="T14" s="244" t="s">
        <v>14</v>
      </c>
      <c r="U14" s="244" t="s">
        <v>15</v>
      </c>
      <c r="V14" s="244" t="s">
        <v>16</v>
      </c>
      <c r="W14" s="244" t="s">
        <v>17</v>
      </c>
      <c r="X14" s="244" t="s">
        <v>18</v>
      </c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</row>
    <row r="15" spans="1:256" ht="15.75" customHeight="1" x14ac:dyDescent="0.2">
      <c r="A15" s="263"/>
      <c r="B15" s="263"/>
      <c r="C15" s="263"/>
      <c r="D15" s="263" t="s">
        <v>19</v>
      </c>
      <c r="E15" s="255" t="s">
        <v>20</v>
      </c>
      <c r="F15" s="255"/>
      <c r="G15" s="255"/>
      <c r="H15" s="255"/>
      <c r="I15" s="255"/>
      <c r="J15" s="255"/>
      <c r="K15" s="269"/>
      <c r="L15" s="269"/>
      <c r="M15" s="263"/>
      <c r="N15" s="263" t="s">
        <v>21</v>
      </c>
      <c r="O15" s="263" t="s">
        <v>22</v>
      </c>
      <c r="P15" s="263" t="s">
        <v>23</v>
      </c>
      <c r="Q15" s="263" t="s">
        <v>24</v>
      </c>
      <c r="R15" s="263" t="s">
        <v>25</v>
      </c>
      <c r="S15" s="263" t="s">
        <v>26</v>
      </c>
      <c r="T15" s="244"/>
      <c r="U15" s="244"/>
      <c r="V15" s="244"/>
      <c r="W15" s="244"/>
      <c r="X15" s="244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</row>
    <row r="16" spans="1:256" ht="51" customHeight="1" x14ac:dyDescent="0.2">
      <c r="A16" s="263"/>
      <c r="B16" s="263"/>
      <c r="C16" s="263"/>
      <c r="D16" s="263"/>
      <c r="E16" s="262" t="s">
        <v>27</v>
      </c>
      <c r="F16" s="262" t="s">
        <v>28</v>
      </c>
      <c r="G16" s="262" t="s">
        <v>29</v>
      </c>
      <c r="H16" s="262" t="s">
        <v>30</v>
      </c>
      <c r="I16" s="263" t="s">
        <v>31</v>
      </c>
      <c r="J16" s="263"/>
      <c r="K16" s="269"/>
      <c r="L16" s="269"/>
      <c r="M16" s="263"/>
      <c r="N16" s="263"/>
      <c r="O16" s="263"/>
      <c r="P16" s="263"/>
      <c r="Q16" s="263"/>
      <c r="R16" s="263"/>
      <c r="S16" s="263"/>
      <c r="T16" s="244"/>
      <c r="U16" s="244"/>
      <c r="V16" s="244"/>
      <c r="W16" s="244"/>
      <c r="X16" s="244"/>
      <c r="Y16"/>
      <c r="Z16"/>
      <c r="AA16"/>
      <c r="AB16"/>
      <c r="AC16" s="3"/>
      <c r="AD16" s="3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</row>
    <row r="17" spans="1:256" ht="105" customHeight="1" x14ac:dyDescent="0.2">
      <c r="A17" s="263"/>
      <c r="B17" s="263"/>
      <c r="C17" s="263"/>
      <c r="D17" s="263"/>
      <c r="E17" s="262"/>
      <c r="F17" s="262"/>
      <c r="G17" s="262"/>
      <c r="H17" s="262"/>
      <c r="I17" s="167" t="s">
        <v>32</v>
      </c>
      <c r="J17" s="167" t="s">
        <v>33</v>
      </c>
      <c r="K17" s="269"/>
      <c r="L17" s="269"/>
      <c r="M17" s="263"/>
      <c r="N17" s="263"/>
      <c r="O17" s="263"/>
      <c r="P17" s="263"/>
      <c r="Q17" s="263"/>
      <c r="R17" s="263"/>
      <c r="S17" s="263"/>
      <c r="T17" s="244"/>
      <c r="U17" s="244"/>
      <c r="V17" s="244"/>
      <c r="W17" s="244"/>
      <c r="X17" s="244"/>
      <c r="Y17" s="261"/>
      <c r="Z17" s="261"/>
      <c r="AA17" s="261"/>
      <c r="AB17" s="261"/>
      <c r="AC17" s="261"/>
      <c r="AD17" s="3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</row>
    <row r="18" spans="1:256" s="1" customFormat="1" ht="15.75" customHeight="1" x14ac:dyDescent="0.2">
      <c r="A18" s="168">
        <v>1</v>
      </c>
      <c r="B18" s="168">
        <v>2</v>
      </c>
      <c r="C18" s="168">
        <v>3</v>
      </c>
      <c r="D18" s="168">
        <v>4</v>
      </c>
      <c r="E18" s="168">
        <v>5</v>
      </c>
      <c r="F18" s="168">
        <v>6</v>
      </c>
      <c r="G18" s="17">
        <v>7</v>
      </c>
      <c r="H18" s="168">
        <v>8</v>
      </c>
      <c r="I18" s="168">
        <v>9</v>
      </c>
      <c r="J18" s="168">
        <v>10</v>
      </c>
      <c r="K18" s="18">
        <v>11</v>
      </c>
      <c r="L18" s="18">
        <v>12</v>
      </c>
      <c r="M18" s="18">
        <v>13</v>
      </c>
      <c r="N18" s="19">
        <v>14</v>
      </c>
      <c r="O18" s="19">
        <v>15</v>
      </c>
      <c r="P18" s="19">
        <v>16</v>
      </c>
      <c r="Q18" s="19">
        <v>17</v>
      </c>
      <c r="R18" s="19">
        <v>18</v>
      </c>
      <c r="S18" s="19">
        <v>19</v>
      </c>
      <c r="T18" s="19">
        <v>20</v>
      </c>
      <c r="U18" s="19">
        <v>21</v>
      </c>
      <c r="V18" s="19">
        <v>22</v>
      </c>
      <c r="W18" s="19">
        <v>23</v>
      </c>
      <c r="X18" s="19">
        <v>24</v>
      </c>
      <c r="Y18" s="261"/>
      <c r="Z18" s="261"/>
      <c r="AA18" s="261"/>
      <c r="AB18" s="261"/>
      <c r="AC18" s="261"/>
      <c r="AD18" s="20"/>
    </row>
    <row r="19" spans="1:256" ht="18.75" customHeight="1" x14ac:dyDescent="0.2">
      <c r="A19" s="168" t="s">
        <v>34</v>
      </c>
      <c r="B19" s="236" t="s">
        <v>35</v>
      </c>
      <c r="C19" s="236"/>
      <c r="D19" s="236"/>
      <c r="E19" s="236"/>
      <c r="F19" s="236"/>
      <c r="G19" s="236"/>
      <c r="H19" s="236"/>
      <c r="I19" s="236"/>
      <c r="J19" s="236"/>
      <c r="K19" s="236"/>
      <c r="L19" s="236"/>
      <c r="M19" s="236"/>
      <c r="N19" s="236"/>
      <c r="O19" s="236"/>
      <c r="P19" s="236"/>
      <c r="Q19" s="236"/>
      <c r="R19" s="236"/>
      <c r="S19" s="236"/>
      <c r="T19" s="236"/>
      <c r="U19" s="236"/>
      <c r="V19" s="236"/>
      <c r="W19" s="236"/>
      <c r="X19" s="236"/>
      <c r="Y19" s="261"/>
      <c r="Z19" s="261"/>
      <c r="AA19" s="261"/>
      <c r="AB19" s="261"/>
      <c r="AC19" s="261"/>
      <c r="AD19" s="3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</row>
    <row r="20" spans="1:256" ht="18" customHeight="1" x14ac:dyDescent="0.2">
      <c r="A20" s="21" t="s">
        <v>36</v>
      </c>
      <c r="B20" s="236" t="s">
        <v>37</v>
      </c>
      <c r="C20" s="236"/>
      <c r="D20" s="236"/>
      <c r="E20" s="236"/>
      <c r="F20" s="236"/>
      <c r="G20" s="236"/>
      <c r="H20" s="236"/>
      <c r="I20" s="236"/>
      <c r="J20" s="236"/>
      <c r="K20" s="236"/>
      <c r="L20" s="236"/>
      <c r="M20" s="236"/>
      <c r="N20" s="236"/>
      <c r="O20" s="236"/>
      <c r="P20" s="236"/>
      <c r="Q20" s="236"/>
      <c r="R20" s="236"/>
      <c r="S20" s="236"/>
      <c r="T20" s="236"/>
      <c r="U20" s="236"/>
      <c r="V20" s="236"/>
      <c r="W20" s="236"/>
      <c r="X20" s="236"/>
      <c r="Y20" s="261"/>
      <c r="Z20" s="261"/>
      <c r="AA20" s="261"/>
      <c r="AB20" s="261"/>
      <c r="AC20" s="261"/>
      <c r="AD20" s="3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</row>
    <row r="21" spans="1:256" ht="15.75" customHeight="1" x14ac:dyDescent="0.2">
      <c r="A21" s="22" t="s">
        <v>38</v>
      </c>
      <c r="B21" s="257" t="s">
        <v>39</v>
      </c>
      <c r="C21" s="257"/>
      <c r="D21" s="257"/>
      <c r="E21" s="257"/>
      <c r="F21" s="257"/>
      <c r="G21" s="257"/>
      <c r="H21" s="257"/>
      <c r="I21" s="257"/>
      <c r="J21" s="257"/>
      <c r="K21" s="257"/>
      <c r="L21" s="257"/>
      <c r="M21" s="257"/>
      <c r="N21" s="257"/>
      <c r="O21" s="257"/>
      <c r="P21" s="257"/>
      <c r="Q21" s="257"/>
      <c r="R21" s="257"/>
      <c r="S21" s="257"/>
      <c r="T21" s="257"/>
      <c r="U21" s="257"/>
      <c r="V21" s="257"/>
      <c r="W21" s="257"/>
      <c r="X21" s="257"/>
      <c r="Y21" s="24"/>
      <c r="Z21" s="24"/>
      <c r="AA21"/>
      <c r="AB21"/>
      <c r="AC21" s="3"/>
      <c r="AD21" s="3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</row>
    <row r="22" spans="1:256" ht="15.75" customHeight="1" x14ac:dyDescent="0.2">
      <c r="A22" s="22"/>
      <c r="B22" s="170"/>
      <c r="C22" s="170"/>
      <c r="D22" s="170"/>
      <c r="E22" s="32" t="s">
        <v>43</v>
      </c>
      <c r="F22" s="32" t="s">
        <v>43</v>
      </c>
      <c r="G22" s="32" t="s">
        <v>43</v>
      </c>
      <c r="H22" s="32" t="s">
        <v>43</v>
      </c>
      <c r="I22" s="32" t="s">
        <v>43</v>
      </c>
      <c r="J22" s="32" t="s">
        <v>43</v>
      </c>
      <c r="K22" s="32" t="s">
        <v>43</v>
      </c>
      <c r="L22" s="32" t="s">
        <v>43</v>
      </c>
      <c r="M22" s="32" t="s">
        <v>43</v>
      </c>
      <c r="N22" s="170"/>
      <c r="O22" s="141"/>
      <c r="P22" s="141"/>
      <c r="Q22" s="141"/>
      <c r="R22" s="141"/>
      <c r="S22" s="141"/>
      <c r="T22" s="170"/>
      <c r="U22" s="170"/>
      <c r="V22" s="142"/>
      <c r="W22" s="170"/>
      <c r="X22" s="170"/>
      <c r="Y22" s="24"/>
      <c r="Z22" s="24"/>
      <c r="AA22"/>
      <c r="AB22"/>
      <c r="AC22" s="3"/>
      <c r="AD22" s="3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</row>
    <row r="23" spans="1:256" ht="12" customHeight="1" x14ac:dyDescent="0.2">
      <c r="A23" s="255" t="s">
        <v>40</v>
      </c>
      <c r="B23" s="255"/>
      <c r="C23" s="255"/>
      <c r="D23" s="25"/>
      <c r="E23" s="32" t="s">
        <v>43</v>
      </c>
      <c r="F23" s="32" t="s">
        <v>43</v>
      </c>
      <c r="G23" s="38">
        <v>0</v>
      </c>
      <c r="H23" s="38">
        <v>0</v>
      </c>
      <c r="I23" s="38">
        <v>0</v>
      </c>
      <c r="J23" s="38">
        <v>0</v>
      </c>
      <c r="K23" s="38">
        <v>0</v>
      </c>
      <c r="L23" s="38">
        <v>0</v>
      </c>
      <c r="M23" s="38">
        <v>0</v>
      </c>
      <c r="N23" s="25"/>
      <c r="O23" s="27"/>
      <c r="P23" s="27"/>
      <c r="Q23" s="27"/>
      <c r="R23" s="27"/>
      <c r="S23" s="27"/>
      <c r="T23" s="37"/>
      <c r="U23" s="37"/>
      <c r="V23" s="184"/>
      <c r="W23" s="38"/>
      <c r="X23" s="37"/>
      <c r="Y23" s="30"/>
      <c r="Z23" s="30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</row>
    <row r="24" spans="1:256" ht="15.75" customHeight="1" x14ac:dyDescent="0.2">
      <c r="A24" s="169" t="s">
        <v>42</v>
      </c>
      <c r="B24" s="257" t="s">
        <v>55</v>
      </c>
      <c r="C24" s="257"/>
      <c r="D24" s="257"/>
      <c r="E24" s="257"/>
      <c r="F24" s="257"/>
      <c r="G24" s="257"/>
      <c r="H24" s="257"/>
      <c r="I24" s="257"/>
      <c r="J24" s="257"/>
      <c r="K24" s="257"/>
      <c r="L24" s="257"/>
      <c r="M24" s="257"/>
      <c r="N24" s="257"/>
      <c r="O24" s="257"/>
      <c r="P24" s="257"/>
      <c r="Q24" s="257"/>
      <c r="R24" s="257"/>
      <c r="S24" s="257"/>
      <c r="T24" s="257"/>
      <c r="U24" s="257"/>
      <c r="V24" s="257"/>
      <c r="W24" s="257"/>
      <c r="X24" s="257"/>
      <c r="Y24" s="31"/>
      <c r="Z24" s="31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</row>
    <row r="25" spans="1:256" x14ac:dyDescent="0.2">
      <c r="A25" s="168"/>
      <c r="B25" s="168"/>
      <c r="C25" s="168"/>
      <c r="D25" s="168"/>
      <c r="E25" s="32" t="s">
        <v>43</v>
      </c>
      <c r="F25" s="32" t="s">
        <v>43</v>
      </c>
      <c r="G25" s="32" t="s">
        <v>43</v>
      </c>
      <c r="H25" s="32" t="s">
        <v>43</v>
      </c>
      <c r="I25" s="32" t="s">
        <v>43</v>
      </c>
      <c r="J25" s="32" t="s">
        <v>43</v>
      </c>
      <c r="K25" s="32" t="s">
        <v>43</v>
      </c>
      <c r="L25" s="32" t="s">
        <v>43</v>
      </c>
      <c r="M25" s="32" t="s">
        <v>43</v>
      </c>
      <c r="N25" s="168"/>
      <c r="O25" s="168"/>
      <c r="P25" s="168"/>
      <c r="Q25" s="168"/>
      <c r="R25" s="168"/>
      <c r="S25" s="168"/>
      <c r="T25" s="168"/>
      <c r="U25" s="168"/>
      <c r="V25" s="168"/>
      <c r="W25" s="168"/>
      <c r="X25" s="168"/>
      <c r="Y25" s="33"/>
      <c r="Z25" s="33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</row>
    <row r="26" spans="1:256" ht="11.25" customHeight="1" x14ac:dyDescent="0.2">
      <c r="A26" s="255" t="s">
        <v>44</v>
      </c>
      <c r="B26" s="255"/>
      <c r="C26" s="255"/>
      <c r="D26" s="169"/>
      <c r="E26" s="169" t="s">
        <v>43</v>
      </c>
      <c r="F26" s="169" t="s">
        <v>43</v>
      </c>
      <c r="G26" s="38">
        <v>0</v>
      </c>
      <c r="H26" s="38">
        <v>0</v>
      </c>
      <c r="I26" s="38">
        <v>0</v>
      </c>
      <c r="J26" s="38">
        <v>0</v>
      </c>
      <c r="K26" s="38">
        <v>0</v>
      </c>
      <c r="L26" s="38">
        <v>0</v>
      </c>
      <c r="M26" s="38">
        <v>0</v>
      </c>
      <c r="N26" s="169"/>
      <c r="O26" s="169"/>
      <c r="P26" s="34"/>
      <c r="Q26" s="34"/>
      <c r="R26" s="169"/>
      <c r="S26" s="169"/>
      <c r="T26" s="169"/>
      <c r="U26" s="169"/>
      <c r="V26" s="169"/>
      <c r="W26" s="169"/>
      <c r="X26" s="169"/>
      <c r="Y26" s="20"/>
      <c r="Z26" s="20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</row>
    <row r="27" spans="1:256" x14ac:dyDescent="0.2">
      <c r="A27" s="21" t="s">
        <v>45</v>
      </c>
      <c r="B27" s="255" t="s">
        <v>46</v>
      </c>
      <c r="C27" s="255"/>
      <c r="D27" s="255"/>
      <c r="E27" s="255"/>
      <c r="F27" s="255"/>
      <c r="G27" s="255"/>
      <c r="H27" s="255"/>
      <c r="I27" s="255"/>
      <c r="J27" s="255"/>
      <c r="K27" s="255"/>
      <c r="L27" s="255"/>
      <c r="M27" s="255"/>
      <c r="N27" s="255"/>
      <c r="O27" s="255"/>
      <c r="P27" s="255"/>
      <c r="Q27" s="255"/>
      <c r="R27" s="255"/>
      <c r="S27" s="255"/>
      <c r="T27" s="255"/>
      <c r="U27" s="255"/>
      <c r="V27" s="255"/>
      <c r="W27" s="255"/>
      <c r="X27" s="255"/>
      <c r="Y27" s="31"/>
      <c r="Z27" s="31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</row>
    <row r="28" spans="1:256" x14ac:dyDescent="0.2">
      <c r="A28" s="168"/>
      <c r="B28" s="168"/>
      <c r="C28" s="168"/>
      <c r="D28" s="168"/>
      <c r="E28" s="32" t="s">
        <v>43</v>
      </c>
      <c r="F28" s="32" t="s">
        <v>43</v>
      </c>
      <c r="G28" s="32" t="s">
        <v>43</v>
      </c>
      <c r="H28" s="32" t="s">
        <v>43</v>
      </c>
      <c r="I28" s="32" t="s">
        <v>43</v>
      </c>
      <c r="J28" s="32" t="s">
        <v>43</v>
      </c>
      <c r="K28" s="32" t="s">
        <v>43</v>
      </c>
      <c r="L28" s="32" t="s">
        <v>43</v>
      </c>
      <c r="M28" s="32" t="s">
        <v>43</v>
      </c>
      <c r="N28" s="168"/>
      <c r="O28" s="168"/>
      <c r="P28" s="168"/>
      <c r="Q28" s="168"/>
      <c r="R28" s="168"/>
      <c r="S28" s="168"/>
      <c r="T28" s="168"/>
      <c r="U28" s="168"/>
      <c r="V28" s="168"/>
      <c r="W28" s="168"/>
      <c r="X28" s="168"/>
      <c r="Y28" s="33"/>
      <c r="Z28" s="33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</row>
    <row r="29" spans="1:256" ht="12" customHeight="1" x14ac:dyDescent="0.2">
      <c r="A29" s="255" t="s">
        <v>47</v>
      </c>
      <c r="B29" s="255"/>
      <c r="C29" s="255"/>
      <c r="D29" s="169"/>
      <c r="E29" s="169" t="s">
        <v>43</v>
      </c>
      <c r="F29" s="169" t="s">
        <v>43</v>
      </c>
      <c r="G29" s="38">
        <v>0</v>
      </c>
      <c r="H29" s="38">
        <v>0</v>
      </c>
      <c r="I29" s="38">
        <v>0</v>
      </c>
      <c r="J29" s="38">
        <v>0</v>
      </c>
      <c r="K29" s="38">
        <v>0</v>
      </c>
      <c r="L29" s="38">
        <v>0</v>
      </c>
      <c r="M29" s="38">
        <v>0</v>
      </c>
      <c r="N29" s="169"/>
      <c r="O29" s="169"/>
      <c r="P29" s="34"/>
      <c r="Q29" s="34"/>
      <c r="R29" s="169"/>
      <c r="S29" s="169"/>
      <c r="T29" s="169"/>
      <c r="U29" s="169"/>
      <c r="V29" s="169"/>
      <c r="W29" s="169"/>
      <c r="X29" s="169"/>
      <c r="Y29" s="20"/>
      <c r="Z29" s="20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</row>
    <row r="30" spans="1:256" ht="11.25" customHeight="1" x14ac:dyDescent="0.2">
      <c r="A30" s="255" t="s">
        <v>48</v>
      </c>
      <c r="B30" s="255"/>
      <c r="C30" s="255"/>
      <c r="D30" s="169"/>
      <c r="E30" s="169" t="s">
        <v>43</v>
      </c>
      <c r="F30" s="169" t="s">
        <v>43</v>
      </c>
      <c r="G30" s="38">
        <v>0</v>
      </c>
      <c r="H30" s="38">
        <v>0</v>
      </c>
      <c r="I30" s="38">
        <v>0</v>
      </c>
      <c r="J30" s="38">
        <v>0</v>
      </c>
      <c r="K30" s="38">
        <v>0</v>
      </c>
      <c r="L30" s="38">
        <v>0</v>
      </c>
      <c r="M30" s="38">
        <v>0</v>
      </c>
      <c r="N30" s="169"/>
      <c r="O30" s="169"/>
      <c r="P30" s="34"/>
      <c r="Q30" s="34"/>
      <c r="R30" s="169"/>
      <c r="S30" s="169"/>
      <c r="T30" s="169"/>
      <c r="U30" s="169"/>
      <c r="V30" s="169"/>
      <c r="W30" s="169"/>
      <c r="X30" s="169"/>
      <c r="Y30" s="20"/>
      <c r="Z30" s="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</row>
    <row r="31" spans="1:256" ht="17.45" customHeight="1" x14ac:dyDescent="0.2">
      <c r="A31" s="21" t="s">
        <v>49</v>
      </c>
      <c r="B31" s="258" t="s">
        <v>50</v>
      </c>
      <c r="C31" s="258"/>
      <c r="D31" s="258"/>
      <c r="E31" s="258"/>
      <c r="F31" s="258"/>
      <c r="G31" s="258"/>
      <c r="H31" s="258"/>
      <c r="I31" s="258"/>
      <c r="J31" s="258"/>
      <c r="K31" s="258"/>
      <c r="L31" s="258"/>
      <c r="M31" s="258"/>
      <c r="N31" s="258"/>
      <c r="O31" s="258"/>
      <c r="P31" s="258"/>
      <c r="Q31" s="258"/>
      <c r="R31" s="258"/>
      <c r="S31" s="258"/>
      <c r="T31" s="258"/>
      <c r="U31" s="258"/>
      <c r="V31" s="258"/>
      <c r="W31" s="258"/>
      <c r="X31" s="258"/>
      <c r="Y31" s="31"/>
      <c r="Z31" s="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</row>
    <row r="32" spans="1:256" ht="16.899999999999999" customHeight="1" x14ac:dyDescent="0.2">
      <c r="A32" s="176" t="s">
        <v>51</v>
      </c>
      <c r="B32" s="259" t="s">
        <v>39</v>
      </c>
      <c r="C32" s="259"/>
      <c r="D32" s="259"/>
      <c r="E32" s="259"/>
      <c r="F32" s="259"/>
      <c r="G32" s="259"/>
      <c r="H32" s="259"/>
      <c r="I32" s="259"/>
      <c r="J32" s="259"/>
      <c r="K32" s="257"/>
      <c r="L32" s="257"/>
      <c r="M32" s="257"/>
      <c r="N32" s="257"/>
      <c r="O32" s="257"/>
      <c r="P32" s="257"/>
      <c r="Q32" s="257"/>
      <c r="R32" s="257"/>
      <c r="S32" s="257"/>
      <c r="T32" s="257"/>
      <c r="U32" s="257"/>
      <c r="V32" s="257"/>
      <c r="W32" s="257"/>
      <c r="X32" s="257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</row>
    <row r="33" spans="1:256" ht="83.45" customHeight="1" x14ac:dyDescent="0.25">
      <c r="A33" s="177" t="s">
        <v>52</v>
      </c>
      <c r="B33" s="226" t="s">
        <v>210</v>
      </c>
      <c r="C33" s="205">
        <v>1</v>
      </c>
      <c r="D33" s="206">
        <v>1075</v>
      </c>
      <c r="E33" s="207">
        <f>D33</f>
        <v>1075</v>
      </c>
      <c r="F33" s="185"/>
      <c r="G33" s="185"/>
      <c r="H33" s="185"/>
      <c r="I33" s="185"/>
      <c r="J33" s="185"/>
      <c r="K33" s="185"/>
      <c r="L33" s="185"/>
      <c r="M33" s="185"/>
      <c r="N33" s="159"/>
      <c r="O33" s="159">
        <f>E33</f>
        <v>1075</v>
      </c>
      <c r="P33" s="185"/>
      <c r="Q33" s="185"/>
      <c r="R33" s="185"/>
      <c r="S33" s="208">
        <f>O33</f>
        <v>1075</v>
      </c>
      <c r="T33" s="220">
        <f>D33/X33*12</f>
        <v>10.033686498622606</v>
      </c>
      <c r="U33" s="219"/>
      <c r="V33" s="220">
        <f>'4'!S29</f>
        <v>205.72867830999999</v>
      </c>
      <c r="W33" s="219"/>
      <c r="X33" s="221">
        <f>'4'!U29</f>
        <v>1285.6690311951518</v>
      </c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</row>
    <row r="34" spans="1:256" ht="102.95" customHeight="1" x14ac:dyDescent="0.25">
      <c r="A34" s="177" t="s">
        <v>173</v>
      </c>
      <c r="B34" s="226" t="s">
        <v>211</v>
      </c>
      <c r="C34" s="205">
        <v>1</v>
      </c>
      <c r="D34" s="206">
        <v>508.33</v>
      </c>
      <c r="E34" s="207">
        <f>D34</f>
        <v>508.33</v>
      </c>
      <c r="F34" s="185"/>
      <c r="G34" s="185"/>
      <c r="H34" s="185"/>
      <c r="I34" s="185"/>
      <c r="J34" s="185"/>
      <c r="K34" s="185"/>
      <c r="L34" s="185"/>
      <c r="M34" s="185"/>
      <c r="N34" s="159"/>
      <c r="O34" s="159">
        <f>E34</f>
        <v>508.33</v>
      </c>
      <c r="P34" s="185"/>
      <c r="Q34" s="185"/>
      <c r="R34" s="185"/>
      <c r="S34" s="208">
        <f>E34</f>
        <v>508.33</v>
      </c>
      <c r="T34" s="220">
        <f t="shared" ref="T34:T37" si="0">D34/X34*12</f>
        <v>6.9959314907529038</v>
      </c>
      <c r="U34" s="219"/>
      <c r="V34" s="220">
        <f>'4'!S30</f>
        <v>144.83179569999999</v>
      </c>
      <c r="W34" s="219"/>
      <c r="X34" s="221">
        <f>'4'!U30</f>
        <v>871.92963625541745</v>
      </c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</row>
    <row r="35" spans="1:256" ht="102.95" customHeight="1" x14ac:dyDescent="0.25">
      <c r="A35" s="177" t="s">
        <v>174</v>
      </c>
      <c r="B35" s="226" t="s">
        <v>212</v>
      </c>
      <c r="C35" s="205">
        <v>1</v>
      </c>
      <c r="D35" s="207">
        <v>416.67</v>
      </c>
      <c r="E35" s="207">
        <f>D35</f>
        <v>416.67</v>
      </c>
      <c r="F35" s="185"/>
      <c r="G35" s="185"/>
      <c r="H35" s="185"/>
      <c r="I35" s="185"/>
      <c r="J35" s="185"/>
      <c r="K35" s="185"/>
      <c r="L35" s="185"/>
      <c r="M35" s="185"/>
      <c r="N35" s="159"/>
      <c r="O35" s="159">
        <f>E35</f>
        <v>416.67</v>
      </c>
      <c r="P35" s="185"/>
      <c r="Q35" s="185"/>
      <c r="R35" s="185"/>
      <c r="S35" s="208">
        <f>E35</f>
        <v>416.67</v>
      </c>
      <c r="T35" s="220">
        <f t="shared" si="0"/>
        <v>8.2597122419040119</v>
      </c>
      <c r="U35" s="219"/>
      <c r="V35" s="220">
        <f>'4'!S31</f>
        <v>99.093772510000036</v>
      </c>
      <c r="W35" s="219"/>
      <c r="X35" s="221">
        <f>'4'!U31</f>
        <v>605.3528081321391</v>
      </c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</row>
    <row r="36" spans="1:256" ht="102.6" customHeight="1" x14ac:dyDescent="0.25">
      <c r="A36" s="177" t="s">
        <v>175</v>
      </c>
      <c r="B36" s="226" t="s">
        <v>213</v>
      </c>
      <c r="C36" s="205">
        <v>1</v>
      </c>
      <c r="D36" s="206">
        <v>250</v>
      </c>
      <c r="E36" s="207">
        <f>D36</f>
        <v>250</v>
      </c>
      <c r="F36" s="185"/>
      <c r="G36" s="185"/>
      <c r="H36" s="185"/>
      <c r="I36" s="185"/>
      <c r="J36" s="185"/>
      <c r="K36" s="185"/>
      <c r="L36" s="185"/>
      <c r="M36" s="185"/>
      <c r="N36" s="159"/>
      <c r="O36" s="159">
        <f>E36</f>
        <v>250</v>
      </c>
      <c r="P36" s="185"/>
      <c r="Q36" s="185"/>
      <c r="R36" s="185"/>
      <c r="S36" s="208">
        <f>E36</f>
        <v>250</v>
      </c>
      <c r="T36" s="220">
        <f t="shared" si="0"/>
        <v>8.5223206943030689</v>
      </c>
      <c r="U36" s="219"/>
      <c r="V36" s="220">
        <f>'4'!S32</f>
        <v>59.723713600000046</v>
      </c>
      <c r="W36" s="219"/>
      <c r="X36" s="221">
        <f>'4'!U32</f>
        <v>352.01679303213911</v>
      </c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</row>
    <row r="37" spans="1:256" ht="92.25" customHeight="1" x14ac:dyDescent="0.25">
      <c r="A37" s="177" t="s">
        <v>176</v>
      </c>
      <c r="B37" s="214" t="s">
        <v>182</v>
      </c>
      <c r="C37" s="205">
        <v>2</v>
      </c>
      <c r="D37" s="206">
        <f>D38+D39+D40+D41</f>
        <v>1649.9933333333333</v>
      </c>
      <c r="E37" s="206">
        <f t="shared" ref="E37:U37" si="1">E38+E39+E40+E41</f>
        <v>1649.9933333333333</v>
      </c>
      <c r="F37" s="206">
        <f t="shared" si="1"/>
        <v>0</v>
      </c>
      <c r="G37" s="206">
        <f t="shared" si="1"/>
        <v>0</v>
      </c>
      <c r="H37" s="206">
        <f t="shared" si="1"/>
        <v>0</v>
      </c>
      <c r="I37" s="206">
        <f t="shared" si="1"/>
        <v>0</v>
      </c>
      <c r="J37" s="206">
        <f t="shared" si="1"/>
        <v>0</v>
      </c>
      <c r="K37" s="206">
        <f t="shared" si="1"/>
        <v>0</v>
      </c>
      <c r="L37" s="206">
        <f t="shared" si="1"/>
        <v>0</v>
      </c>
      <c r="M37" s="206">
        <f t="shared" si="1"/>
        <v>0</v>
      </c>
      <c r="N37" s="206">
        <f t="shared" si="1"/>
        <v>1158.3333333333333</v>
      </c>
      <c r="O37" s="206">
        <f t="shared" si="1"/>
        <v>491.65999999999997</v>
      </c>
      <c r="P37" s="206">
        <f t="shared" si="1"/>
        <v>0</v>
      </c>
      <c r="Q37" s="206">
        <f t="shared" si="1"/>
        <v>0</v>
      </c>
      <c r="R37" s="206">
        <f t="shared" si="1"/>
        <v>0</v>
      </c>
      <c r="S37" s="206">
        <f t="shared" si="1"/>
        <v>1649.9933333333333</v>
      </c>
      <c r="T37" s="220">
        <f t="shared" si="0"/>
        <v>26.729425096440252</v>
      </c>
      <c r="U37" s="206">
        <f t="shared" si="1"/>
        <v>0</v>
      </c>
      <c r="V37" s="206">
        <f>'[1]5.1 (2)'!$R$31</f>
        <v>42.496474345538942</v>
      </c>
      <c r="W37" s="206">
        <f>'4'!T33</f>
        <v>340.85958125855939</v>
      </c>
      <c r="X37" s="206">
        <f>'4'!U33</f>
        <v>740.7536798326762</v>
      </c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</row>
    <row r="38" spans="1:256" ht="97.5" customHeight="1" x14ac:dyDescent="0.25">
      <c r="A38" s="194" t="s">
        <v>188</v>
      </c>
      <c r="B38" s="214" t="s">
        <v>183</v>
      </c>
      <c r="C38" s="205">
        <v>1</v>
      </c>
      <c r="D38" s="209">
        <v>183.33</v>
      </c>
      <c r="E38" s="209">
        <f>D38</f>
        <v>183.33</v>
      </c>
      <c r="F38" s="185"/>
      <c r="G38" s="185"/>
      <c r="H38" s="185"/>
      <c r="I38" s="185"/>
      <c r="J38" s="185"/>
      <c r="K38" s="185"/>
      <c r="L38" s="185"/>
      <c r="M38" s="185"/>
      <c r="N38" s="159"/>
      <c r="O38" s="159">
        <f>D38</f>
        <v>183.33</v>
      </c>
      <c r="P38" s="185"/>
      <c r="Q38" s="185"/>
      <c r="R38" s="210"/>
      <c r="S38" s="211">
        <f>O38</f>
        <v>183.33</v>
      </c>
      <c r="T38" s="219"/>
      <c r="U38" s="219"/>
      <c r="V38" s="219"/>
      <c r="W38" s="219"/>
      <c r="X38" s="219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</row>
    <row r="39" spans="1:256" ht="83.1" customHeight="1" x14ac:dyDescent="0.25">
      <c r="A39" s="194" t="s">
        <v>189</v>
      </c>
      <c r="B39" s="214" t="s">
        <v>184</v>
      </c>
      <c r="C39" s="205">
        <v>2</v>
      </c>
      <c r="D39" s="209">
        <f>395/6*5*2</f>
        <v>658.33333333333326</v>
      </c>
      <c r="E39" s="212">
        <f>D39</f>
        <v>658.33333333333326</v>
      </c>
      <c r="F39" s="185"/>
      <c r="G39" s="185"/>
      <c r="H39" s="185"/>
      <c r="I39" s="185"/>
      <c r="J39" s="185"/>
      <c r="K39" s="185"/>
      <c r="L39" s="185"/>
      <c r="M39" s="185"/>
      <c r="N39" s="159">
        <f>D39</f>
        <v>658.33333333333326</v>
      </c>
      <c r="O39" s="159"/>
      <c r="P39" s="185"/>
      <c r="Q39" s="185"/>
      <c r="R39" s="185"/>
      <c r="S39" s="208">
        <f>E39</f>
        <v>658.33333333333326</v>
      </c>
      <c r="T39" s="219"/>
      <c r="U39" s="219"/>
      <c r="V39" s="219"/>
      <c r="W39" s="219"/>
      <c r="X39" s="21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</row>
    <row r="40" spans="1:256" ht="63" customHeight="1" x14ac:dyDescent="0.25">
      <c r="A40" s="194" t="s">
        <v>190</v>
      </c>
      <c r="B40" s="214" t="s">
        <v>185</v>
      </c>
      <c r="C40" s="205">
        <v>2</v>
      </c>
      <c r="D40" s="209">
        <f>300/6*5*2</f>
        <v>500</v>
      </c>
      <c r="E40" s="212">
        <f>D40</f>
        <v>500</v>
      </c>
      <c r="F40" s="185"/>
      <c r="G40" s="185"/>
      <c r="H40" s="185"/>
      <c r="I40" s="185"/>
      <c r="J40" s="185"/>
      <c r="K40" s="185"/>
      <c r="L40" s="185"/>
      <c r="M40" s="185"/>
      <c r="N40" s="159">
        <f>D40</f>
        <v>500</v>
      </c>
      <c r="O40" s="159"/>
      <c r="P40" s="185"/>
      <c r="Q40" s="185"/>
      <c r="R40" s="185"/>
      <c r="S40" s="208">
        <f>E40</f>
        <v>500</v>
      </c>
      <c r="T40" s="219"/>
      <c r="U40" s="219"/>
      <c r="V40" s="219"/>
      <c r="W40" s="219"/>
      <c r="X40" s="219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</row>
    <row r="41" spans="1:256" ht="43.5" customHeight="1" x14ac:dyDescent="0.25">
      <c r="A41" s="194" t="s">
        <v>191</v>
      </c>
      <c r="B41" s="214" t="s">
        <v>186</v>
      </c>
      <c r="C41" s="205">
        <v>2</v>
      </c>
      <c r="D41" s="209">
        <v>308.33</v>
      </c>
      <c r="E41" s="209">
        <v>308.33</v>
      </c>
      <c r="F41" s="185"/>
      <c r="G41" s="185"/>
      <c r="H41" s="185"/>
      <c r="I41" s="185"/>
      <c r="J41" s="185"/>
      <c r="K41" s="185"/>
      <c r="L41" s="185"/>
      <c r="M41" s="185"/>
      <c r="N41" s="159"/>
      <c r="O41" s="159">
        <f>E41</f>
        <v>308.33</v>
      </c>
      <c r="P41" s="185"/>
      <c r="Q41" s="185"/>
      <c r="R41" s="185"/>
      <c r="S41" s="208">
        <f>O41</f>
        <v>308.33</v>
      </c>
      <c r="T41" s="219"/>
      <c r="U41" s="219"/>
      <c r="V41" s="219"/>
      <c r="W41" s="219"/>
      <c r="X41" s="219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</row>
    <row r="42" spans="1:256" ht="48.95" customHeight="1" x14ac:dyDescent="0.25">
      <c r="A42" s="186" t="s">
        <v>177</v>
      </c>
      <c r="B42" s="226" t="s">
        <v>214</v>
      </c>
      <c r="C42" s="205">
        <v>1</v>
      </c>
      <c r="D42" s="206">
        <f>102/1.2</f>
        <v>85</v>
      </c>
      <c r="E42" s="207">
        <f>102/1.2</f>
        <v>85</v>
      </c>
      <c r="F42" s="185"/>
      <c r="G42" s="185"/>
      <c r="H42" s="185"/>
      <c r="I42" s="185"/>
      <c r="J42" s="185"/>
      <c r="K42" s="185"/>
      <c r="L42" s="185"/>
      <c r="M42" s="185"/>
      <c r="N42" s="159"/>
      <c r="O42" s="159">
        <f>E42</f>
        <v>85</v>
      </c>
      <c r="P42" s="185"/>
      <c r="Q42" s="185"/>
      <c r="R42" s="210"/>
      <c r="S42" s="211">
        <f>O42</f>
        <v>85</v>
      </c>
      <c r="T42" s="220">
        <f t="shared" ref="T42" si="2">D42/X42*12</f>
        <v>5.7005599593715131</v>
      </c>
      <c r="U42" s="219"/>
      <c r="V42" s="219">
        <f>0</f>
        <v>0</v>
      </c>
      <c r="W42" s="220">
        <f>'[1]5.1 (2)'!$T$32</f>
        <v>170.42979062927969</v>
      </c>
      <c r="X42" s="220">
        <f>'[1]5.1 (2)'!$Y$32</f>
        <v>178.92979062927969</v>
      </c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</row>
    <row r="43" spans="1:256" ht="77.45" customHeight="1" x14ac:dyDescent="0.25">
      <c r="A43" s="186" t="s">
        <v>178</v>
      </c>
      <c r="B43" s="223" t="s">
        <v>215</v>
      </c>
      <c r="C43" s="205">
        <v>1</v>
      </c>
      <c r="D43" s="206">
        <f>(196+220)/1.2</f>
        <v>346.66666666666669</v>
      </c>
      <c r="E43" s="207">
        <f>(196+220)/1.2</f>
        <v>346.66666666666669</v>
      </c>
      <c r="F43" s="185"/>
      <c r="G43" s="185"/>
      <c r="H43" s="185"/>
      <c r="I43" s="185"/>
      <c r="J43" s="185"/>
      <c r="K43" s="185"/>
      <c r="L43" s="185"/>
      <c r="M43" s="185"/>
      <c r="N43" s="159"/>
      <c r="O43" s="159">
        <f>E43</f>
        <v>346.66666666666669</v>
      </c>
      <c r="P43" s="185"/>
      <c r="Q43" s="185"/>
      <c r="R43" s="210"/>
      <c r="S43" s="211">
        <f>O43</f>
        <v>346.66666666666669</v>
      </c>
      <c r="T43" s="219"/>
      <c r="U43" s="219"/>
      <c r="V43" s="219"/>
      <c r="W43" s="219"/>
      <c r="X43" s="219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</row>
    <row r="44" spans="1:256" ht="59.1" customHeight="1" x14ac:dyDescent="0.25">
      <c r="A44" s="186" t="s">
        <v>179</v>
      </c>
      <c r="B44" s="215" t="s">
        <v>187</v>
      </c>
      <c r="C44" s="205">
        <v>1</v>
      </c>
      <c r="D44" s="209">
        <v>133.33000000000001</v>
      </c>
      <c r="E44" s="212">
        <v>133.33000000000001</v>
      </c>
      <c r="F44" s="185"/>
      <c r="G44" s="185"/>
      <c r="H44" s="185"/>
      <c r="I44" s="185"/>
      <c r="J44" s="185"/>
      <c r="K44" s="185"/>
      <c r="L44" s="185"/>
      <c r="M44" s="185"/>
      <c r="N44" s="159"/>
      <c r="O44" s="159">
        <f>E44</f>
        <v>133.33000000000001</v>
      </c>
      <c r="P44" s="185"/>
      <c r="Q44" s="185"/>
      <c r="R44" s="210"/>
      <c r="S44" s="211">
        <f>E44</f>
        <v>133.33000000000001</v>
      </c>
      <c r="T44" s="219"/>
      <c r="U44" s="219"/>
      <c r="V44" s="219"/>
      <c r="W44" s="219"/>
      <c r="X44" s="219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</row>
    <row r="45" spans="1:256" ht="12.75" customHeight="1" x14ac:dyDescent="0.2">
      <c r="A45" s="260" t="s">
        <v>53</v>
      </c>
      <c r="B45" s="260"/>
      <c r="C45" s="260"/>
      <c r="D45" s="37">
        <f>D33+D34+D37+D43+D44+D35+D36+D42</f>
        <v>4464.99</v>
      </c>
      <c r="E45" s="37">
        <f>E33+E34+E37+E43+E44+E35+E36+E42</f>
        <v>4464.99</v>
      </c>
      <c r="F45" s="169" t="s">
        <v>43</v>
      </c>
      <c r="G45" s="38">
        <v>0</v>
      </c>
      <c r="H45" s="38">
        <v>0</v>
      </c>
      <c r="I45" s="38">
        <v>0</v>
      </c>
      <c r="J45" s="38">
        <v>0</v>
      </c>
      <c r="K45" s="38">
        <v>0</v>
      </c>
      <c r="L45" s="38">
        <v>0</v>
      </c>
      <c r="M45" s="38">
        <v>0</v>
      </c>
      <c r="N45" s="37">
        <f>N33+N34+N37+N43+N44+N35+N36+N42</f>
        <v>1158.3333333333333</v>
      </c>
      <c r="O45" s="37">
        <f>O33+O34+O37+O43+O44+O35+O36+O42</f>
        <v>3306.6566666666663</v>
      </c>
      <c r="P45" s="37">
        <f t="shared" ref="P45:S45" si="3">P33+P34+P37+P43+P44+P35+P36+P42</f>
        <v>0</v>
      </c>
      <c r="Q45" s="37">
        <f t="shared" si="3"/>
        <v>0</v>
      </c>
      <c r="R45" s="37">
        <f t="shared" si="3"/>
        <v>0</v>
      </c>
      <c r="S45" s="37">
        <f t="shared" si="3"/>
        <v>4464.99</v>
      </c>
      <c r="T45" s="222">
        <f t="shared" ref="T45" si="4">D45/X45*12</f>
        <v>13.279926859873161</v>
      </c>
      <c r="U45" s="37">
        <f t="shared" ref="U45" si="5">U33+U34+U37+U43+U44+U35+U36+U42</f>
        <v>0</v>
      </c>
      <c r="V45" s="37">
        <f t="shared" ref="V45" si="6">V33+V34+V37+V43+V44+V35+V36+V42</f>
        <v>551.87443446553903</v>
      </c>
      <c r="W45" s="37">
        <f t="shared" ref="W45" si="7">W33+W34+W37+W43+W44+W35+W36+W42</f>
        <v>511.28937188783908</v>
      </c>
      <c r="X45" s="37">
        <f t="shared" ref="X45" si="8">X33+X34+X37+X43+X44+X35+X36+X42</f>
        <v>4034.6517390768036</v>
      </c>
      <c r="Y45" s="20"/>
      <c r="Z45" s="20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</row>
    <row r="46" spans="1:256" ht="13.5" customHeight="1" x14ac:dyDescent="0.2">
      <c r="A46" s="167" t="s">
        <v>54</v>
      </c>
      <c r="B46" s="257" t="s">
        <v>55</v>
      </c>
      <c r="C46" s="257"/>
      <c r="D46" s="257"/>
      <c r="E46" s="257"/>
      <c r="F46" s="257"/>
      <c r="G46" s="257"/>
      <c r="H46" s="257"/>
      <c r="I46" s="257"/>
      <c r="J46" s="257"/>
      <c r="K46" s="257"/>
      <c r="L46" s="257"/>
      <c r="M46" s="257"/>
      <c r="N46" s="257"/>
      <c r="O46" s="257"/>
      <c r="P46" s="257"/>
      <c r="Q46" s="257"/>
      <c r="R46" s="257"/>
      <c r="S46" s="257"/>
      <c r="T46" s="257"/>
      <c r="U46" s="257"/>
      <c r="V46" s="257"/>
      <c r="W46" s="257"/>
      <c r="X46" s="257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</row>
    <row r="47" spans="1:256" x14ac:dyDescent="0.2">
      <c r="A47" s="168"/>
      <c r="B47" s="168"/>
      <c r="C47" s="168"/>
      <c r="D47" s="168"/>
      <c r="E47" s="32" t="s">
        <v>43</v>
      </c>
      <c r="F47" s="32" t="s">
        <v>43</v>
      </c>
      <c r="G47" s="32" t="s">
        <v>43</v>
      </c>
      <c r="H47" s="32" t="s">
        <v>43</v>
      </c>
      <c r="I47" s="32" t="s">
        <v>43</v>
      </c>
      <c r="J47" s="32" t="s">
        <v>43</v>
      </c>
      <c r="K47" s="32" t="s">
        <v>43</v>
      </c>
      <c r="L47" s="32" t="s">
        <v>43</v>
      </c>
      <c r="M47" s="32" t="s">
        <v>43</v>
      </c>
      <c r="N47" s="168"/>
      <c r="O47" s="168"/>
      <c r="P47" s="168"/>
      <c r="Q47" s="168"/>
      <c r="R47" s="37"/>
      <c r="S47" s="168"/>
      <c r="T47" s="168"/>
      <c r="U47" s="168"/>
      <c r="V47" s="168"/>
      <c r="W47" s="168"/>
      <c r="X47" s="168"/>
      <c r="Y47" s="33"/>
      <c r="Z47" s="33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</row>
    <row r="48" spans="1:256" ht="10.5" customHeight="1" x14ac:dyDescent="0.2">
      <c r="A48" s="255" t="s">
        <v>56</v>
      </c>
      <c r="B48" s="255"/>
      <c r="C48" s="255"/>
      <c r="D48" s="169"/>
      <c r="E48" s="169" t="s">
        <v>43</v>
      </c>
      <c r="F48" s="169" t="s">
        <v>43</v>
      </c>
      <c r="G48" s="38">
        <v>0</v>
      </c>
      <c r="H48" s="38">
        <v>0</v>
      </c>
      <c r="I48" s="38">
        <v>0</v>
      </c>
      <c r="J48" s="38">
        <v>0</v>
      </c>
      <c r="K48" s="38">
        <v>0</v>
      </c>
      <c r="L48" s="38">
        <v>0</v>
      </c>
      <c r="M48" s="38">
        <v>0</v>
      </c>
      <c r="N48" s="169"/>
      <c r="O48" s="169"/>
      <c r="P48" s="34"/>
      <c r="Q48" s="34"/>
      <c r="R48" s="169"/>
      <c r="S48" s="169"/>
      <c r="T48" s="169"/>
      <c r="U48" s="169"/>
      <c r="V48" s="169"/>
      <c r="W48" s="169"/>
      <c r="X48" s="169"/>
      <c r="Y48" s="20"/>
      <c r="Z48" s="20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  <c r="IU48"/>
      <c r="IV48"/>
    </row>
    <row r="49" spans="1:256" ht="15" customHeight="1" x14ac:dyDescent="0.2">
      <c r="A49" s="169" t="s">
        <v>57</v>
      </c>
      <c r="B49" s="257" t="s">
        <v>58</v>
      </c>
      <c r="C49" s="257"/>
      <c r="D49" s="257"/>
      <c r="E49" s="257"/>
      <c r="F49" s="257"/>
      <c r="G49" s="257"/>
      <c r="H49" s="257"/>
      <c r="I49" s="257"/>
      <c r="J49" s="257"/>
      <c r="K49" s="257"/>
      <c r="L49" s="257"/>
      <c r="M49" s="257"/>
      <c r="N49" s="257"/>
      <c r="O49" s="257"/>
      <c r="P49" s="257"/>
      <c r="Q49" s="257"/>
      <c r="R49" s="257"/>
      <c r="S49" s="257"/>
      <c r="T49" s="257"/>
      <c r="U49" s="257"/>
      <c r="V49" s="257"/>
      <c r="W49" s="257"/>
      <c r="X49" s="257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</row>
    <row r="50" spans="1:256" x14ac:dyDescent="0.2">
      <c r="A50" s="168"/>
      <c r="B50" s="168"/>
      <c r="C50" s="168"/>
      <c r="D50" s="168"/>
      <c r="E50" s="32" t="s">
        <v>43</v>
      </c>
      <c r="F50" s="32" t="s">
        <v>43</v>
      </c>
      <c r="G50" s="32" t="s">
        <v>43</v>
      </c>
      <c r="H50" s="32" t="s">
        <v>43</v>
      </c>
      <c r="I50" s="32" t="s">
        <v>43</v>
      </c>
      <c r="J50" s="32" t="s">
        <v>43</v>
      </c>
      <c r="K50" s="32" t="s">
        <v>43</v>
      </c>
      <c r="L50" s="32" t="s">
        <v>43</v>
      </c>
      <c r="M50" s="32" t="s">
        <v>43</v>
      </c>
      <c r="N50" s="168"/>
      <c r="O50" s="168"/>
      <c r="P50" s="168"/>
      <c r="Q50" s="168"/>
      <c r="R50" s="168"/>
      <c r="S50" s="168"/>
      <c r="T50" s="168"/>
      <c r="U50" s="168"/>
      <c r="V50" s="168"/>
      <c r="W50" s="168"/>
      <c r="X50" s="168"/>
      <c r="Y50" s="33"/>
      <c r="Z50" s="33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</row>
    <row r="51" spans="1:256" ht="10.5" customHeight="1" x14ac:dyDescent="0.2">
      <c r="A51" s="255" t="s">
        <v>59</v>
      </c>
      <c r="B51" s="255"/>
      <c r="C51" s="255"/>
      <c r="D51" s="169"/>
      <c r="E51" s="169" t="s">
        <v>43</v>
      </c>
      <c r="F51" s="169" t="s">
        <v>43</v>
      </c>
      <c r="G51" s="38">
        <v>0</v>
      </c>
      <c r="H51" s="38">
        <v>0</v>
      </c>
      <c r="I51" s="38">
        <v>0</v>
      </c>
      <c r="J51" s="38">
        <v>0</v>
      </c>
      <c r="K51" s="38">
        <v>0</v>
      </c>
      <c r="L51" s="38">
        <v>0</v>
      </c>
      <c r="M51" s="38">
        <v>0</v>
      </c>
      <c r="N51" s="169"/>
      <c r="O51" s="169"/>
      <c r="P51" s="34"/>
      <c r="Q51" s="34"/>
      <c r="R51" s="169"/>
      <c r="S51" s="169"/>
      <c r="T51" s="169"/>
      <c r="U51" s="169"/>
      <c r="V51" s="169"/>
      <c r="W51" s="169"/>
      <c r="X51" s="169"/>
      <c r="Y51" s="20"/>
      <c r="Z51" s="20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</row>
    <row r="52" spans="1:256" ht="16.5" customHeight="1" x14ac:dyDescent="0.2">
      <c r="A52" s="167" t="s">
        <v>60</v>
      </c>
      <c r="B52" s="257" t="s">
        <v>61</v>
      </c>
      <c r="C52" s="257"/>
      <c r="D52" s="257"/>
      <c r="E52" s="257"/>
      <c r="F52" s="257"/>
      <c r="G52" s="257"/>
      <c r="H52" s="257"/>
      <c r="I52" s="257"/>
      <c r="J52" s="257"/>
      <c r="K52" s="257"/>
      <c r="L52" s="257"/>
      <c r="M52" s="257"/>
      <c r="N52" s="257"/>
      <c r="O52" s="257"/>
      <c r="P52" s="257"/>
      <c r="Q52" s="257"/>
      <c r="R52" s="257"/>
      <c r="S52" s="257"/>
      <c r="T52" s="257"/>
      <c r="U52" s="257"/>
      <c r="V52" s="257"/>
      <c r="W52" s="257"/>
      <c r="X52" s="257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  <c r="IV52"/>
    </row>
    <row r="53" spans="1:256" x14ac:dyDescent="0.2">
      <c r="A53" s="168"/>
      <c r="B53" s="168"/>
      <c r="C53" s="168"/>
      <c r="D53" s="168"/>
      <c r="E53" s="32" t="s">
        <v>43</v>
      </c>
      <c r="F53" s="32" t="s">
        <v>43</v>
      </c>
      <c r="G53" s="32" t="s">
        <v>43</v>
      </c>
      <c r="H53" s="32" t="s">
        <v>43</v>
      </c>
      <c r="I53" s="32" t="s">
        <v>43</v>
      </c>
      <c r="J53" s="32" t="s">
        <v>43</v>
      </c>
      <c r="K53" s="32" t="s">
        <v>43</v>
      </c>
      <c r="L53" s="32" t="s">
        <v>43</v>
      </c>
      <c r="M53" s="32" t="s">
        <v>43</v>
      </c>
      <c r="N53" s="168"/>
      <c r="O53" s="168"/>
      <c r="P53" s="168"/>
      <c r="Q53" s="168"/>
      <c r="R53" s="168"/>
      <c r="S53" s="168"/>
      <c r="T53" s="168"/>
      <c r="U53" s="168"/>
      <c r="V53" s="168"/>
      <c r="W53" s="168"/>
      <c r="X53" s="168"/>
      <c r="Y53" s="33"/>
      <c r="Z53" s="3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  <c r="IV53"/>
    </row>
    <row r="54" spans="1:256" ht="15" customHeight="1" x14ac:dyDescent="0.2">
      <c r="A54" s="255" t="s">
        <v>62</v>
      </c>
      <c r="B54" s="255"/>
      <c r="C54" s="255"/>
      <c r="D54" s="169"/>
      <c r="E54" s="169" t="s">
        <v>43</v>
      </c>
      <c r="F54" s="169" t="s">
        <v>43</v>
      </c>
      <c r="G54" s="38">
        <v>0</v>
      </c>
      <c r="H54" s="38">
        <v>0</v>
      </c>
      <c r="I54" s="38">
        <v>0</v>
      </c>
      <c r="J54" s="38">
        <v>0</v>
      </c>
      <c r="K54" s="38">
        <v>0</v>
      </c>
      <c r="L54" s="38">
        <v>0</v>
      </c>
      <c r="M54" s="38">
        <v>0</v>
      </c>
      <c r="N54" s="169"/>
      <c r="O54" s="169"/>
      <c r="P54" s="34"/>
      <c r="Q54" s="34"/>
      <c r="R54" s="169"/>
      <c r="S54" s="169"/>
      <c r="T54" s="169"/>
      <c r="U54" s="169"/>
      <c r="V54" s="169"/>
      <c r="W54" s="169"/>
      <c r="X54" s="169"/>
      <c r="Y54" s="20"/>
      <c r="Z54" s="20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/>
      <c r="IU54"/>
      <c r="IV54"/>
    </row>
    <row r="55" spans="1:256" ht="14.25" customHeight="1" x14ac:dyDescent="0.2">
      <c r="A55" s="169" t="s">
        <v>63</v>
      </c>
      <c r="B55" s="255" t="s">
        <v>46</v>
      </c>
      <c r="C55" s="255"/>
      <c r="D55" s="255"/>
      <c r="E55" s="255"/>
      <c r="F55" s="255"/>
      <c r="G55" s="255"/>
      <c r="H55" s="255"/>
      <c r="I55" s="255"/>
      <c r="J55" s="255"/>
      <c r="K55" s="255"/>
      <c r="L55" s="255"/>
      <c r="M55" s="255"/>
      <c r="N55" s="255"/>
      <c r="O55" s="255"/>
      <c r="P55" s="255"/>
      <c r="Q55" s="255"/>
      <c r="R55" s="255"/>
      <c r="S55" s="255"/>
      <c r="T55" s="255"/>
      <c r="U55" s="255"/>
      <c r="V55" s="255"/>
      <c r="W55" s="255"/>
      <c r="X55" s="255"/>
      <c r="Y55" s="20"/>
      <c r="Z55" s="20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  <c r="IS55"/>
      <c r="IT55"/>
      <c r="IU55"/>
      <c r="IV55"/>
    </row>
    <row r="56" spans="1:256" x14ac:dyDescent="0.2">
      <c r="A56" s="168"/>
      <c r="B56" s="168"/>
      <c r="C56" s="168"/>
      <c r="D56" s="168"/>
      <c r="E56" s="32" t="s">
        <v>43</v>
      </c>
      <c r="F56" s="32" t="s">
        <v>43</v>
      </c>
      <c r="G56" s="32" t="s">
        <v>43</v>
      </c>
      <c r="H56" s="32" t="s">
        <v>43</v>
      </c>
      <c r="I56" s="32" t="s">
        <v>43</v>
      </c>
      <c r="J56" s="32" t="s">
        <v>43</v>
      </c>
      <c r="K56" s="32" t="s">
        <v>43</v>
      </c>
      <c r="L56" s="32" t="s">
        <v>43</v>
      </c>
      <c r="M56" s="32" t="s">
        <v>43</v>
      </c>
      <c r="N56" s="168"/>
      <c r="O56" s="168"/>
      <c r="P56" s="26"/>
      <c r="Q56" s="26"/>
      <c r="R56" s="168"/>
      <c r="S56" s="168"/>
      <c r="T56" s="168"/>
      <c r="U56" s="168"/>
      <c r="V56" s="168"/>
      <c r="W56" s="168"/>
      <c r="X56" s="168"/>
      <c r="Y56" s="33"/>
      <c r="Z56" s="33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  <c r="IS56"/>
      <c r="IT56"/>
      <c r="IU56"/>
      <c r="IV56"/>
    </row>
    <row r="57" spans="1:256" ht="12.75" customHeight="1" x14ac:dyDescent="0.2">
      <c r="A57" s="255" t="s">
        <v>64</v>
      </c>
      <c r="B57" s="255"/>
      <c r="C57" s="255"/>
      <c r="D57" s="169"/>
      <c r="E57" s="169" t="s">
        <v>43</v>
      </c>
      <c r="F57" s="169" t="s">
        <v>43</v>
      </c>
      <c r="G57" s="38">
        <v>0</v>
      </c>
      <c r="H57" s="38">
        <v>0</v>
      </c>
      <c r="I57" s="38">
        <v>0</v>
      </c>
      <c r="J57" s="38">
        <v>0</v>
      </c>
      <c r="K57" s="38">
        <v>0</v>
      </c>
      <c r="L57" s="38">
        <v>0</v>
      </c>
      <c r="M57" s="38">
        <v>0</v>
      </c>
      <c r="N57" s="169"/>
      <c r="O57" s="169"/>
      <c r="P57" s="34"/>
      <c r="Q57" s="34"/>
      <c r="R57" s="169"/>
      <c r="S57" s="169"/>
      <c r="T57" s="169"/>
      <c r="U57" s="169"/>
      <c r="V57" s="169"/>
      <c r="W57" s="169"/>
      <c r="X57" s="169"/>
      <c r="Y57" s="20"/>
      <c r="Z57" s="20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  <c r="IS57"/>
      <c r="IT57"/>
      <c r="IU57"/>
      <c r="IV57"/>
    </row>
    <row r="58" spans="1:256" ht="12" customHeight="1" x14ac:dyDescent="0.2">
      <c r="A58" s="255" t="s">
        <v>65</v>
      </c>
      <c r="B58" s="255"/>
      <c r="C58" s="255"/>
      <c r="D58" s="38">
        <f>D33+D34+D35+D36+D37+D42+D43+D44</f>
        <v>4464.99</v>
      </c>
      <c r="E58" s="38">
        <f>E45</f>
        <v>4464.99</v>
      </c>
      <c r="F58" s="169" t="s">
        <v>43</v>
      </c>
      <c r="G58" s="38">
        <v>0</v>
      </c>
      <c r="H58" s="38">
        <v>0</v>
      </c>
      <c r="I58" s="38">
        <v>0</v>
      </c>
      <c r="J58" s="38">
        <v>0</v>
      </c>
      <c r="K58" s="38">
        <v>0</v>
      </c>
      <c r="L58" s="38">
        <v>0</v>
      </c>
      <c r="M58" s="38">
        <v>0</v>
      </c>
      <c r="N58" s="38">
        <f>N45</f>
        <v>1158.3333333333333</v>
      </c>
      <c r="O58" s="38">
        <f>O45</f>
        <v>3306.6566666666663</v>
      </c>
      <c r="P58" s="38">
        <f t="shared" ref="P58:V58" si="9">P45</f>
        <v>0</v>
      </c>
      <c r="Q58" s="38">
        <f t="shared" si="9"/>
        <v>0</v>
      </c>
      <c r="R58" s="38">
        <f t="shared" si="9"/>
        <v>0</v>
      </c>
      <c r="S58" s="38">
        <f t="shared" si="9"/>
        <v>4464.99</v>
      </c>
      <c r="T58" s="38">
        <f t="shared" si="9"/>
        <v>13.279926859873161</v>
      </c>
      <c r="U58" s="38">
        <f t="shared" si="9"/>
        <v>0</v>
      </c>
      <c r="V58" s="38">
        <f t="shared" si="9"/>
        <v>551.87443446553903</v>
      </c>
      <c r="W58" s="37">
        <f t="shared" ref="W58:X58" si="10">W45</f>
        <v>511.28937188783908</v>
      </c>
      <c r="X58" s="37">
        <f t="shared" si="10"/>
        <v>4034.6517390768036</v>
      </c>
      <c r="Y58" s="20"/>
      <c r="Z58" s="20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  <c r="IS58"/>
      <c r="IT58"/>
      <c r="IU58"/>
      <c r="IV58"/>
    </row>
    <row r="59" spans="1:256" x14ac:dyDescent="0.2">
      <c r="A59" s="236" t="s">
        <v>66</v>
      </c>
      <c r="B59" s="236"/>
      <c r="C59" s="236"/>
      <c r="D59" s="37">
        <f>D58</f>
        <v>4464.99</v>
      </c>
      <c r="E59" s="37">
        <f>E58</f>
        <v>4464.99</v>
      </c>
      <c r="F59" s="168" t="str">
        <f t="shared" ref="F59:L59" si="11">F23</f>
        <v>х </v>
      </c>
      <c r="G59" s="168">
        <f t="shared" si="11"/>
        <v>0</v>
      </c>
      <c r="H59" s="168">
        <f t="shared" si="11"/>
        <v>0</v>
      </c>
      <c r="I59" s="168">
        <f t="shared" si="11"/>
        <v>0</v>
      </c>
      <c r="J59" s="168">
        <f t="shared" si="11"/>
        <v>0</v>
      </c>
      <c r="K59" s="168">
        <f t="shared" si="11"/>
        <v>0</v>
      </c>
      <c r="L59" s="168">
        <f t="shared" si="11"/>
        <v>0</v>
      </c>
      <c r="M59" s="37">
        <f>M45</f>
        <v>0</v>
      </c>
      <c r="N59" s="37">
        <f>N45</f>
        <v>1158.3333333333333</v>
      </c>
      <c r="O59" s="37">
        <f>O45</f>
        <v>3306.6566666666663</v>
      </c>
      <c r="P59" s="37">
        <f>P45</f>
        <v>0</v>
      </c>
      <c r="Q59" s="37">
        <f>Q45</f>
        <v>0</v>
      </c>
      <c r="R59" s="37">
        <f t="shared" ref="R59:X59" si="12">R58</f>
        <v>0</v>
      </c>
      <c r="S59" s="37">
        <f t="shared" si="12"/>
        <v>4464.99</v>
      </c>
      <c r="T59" s="37">
        <f t="shared" si="12"/>
        <v>13.279926859873161</v>
      </c>
      <c r="U59" s="37">
        <f t="shared" si="12"/>
        <v>0</v>
      </c>
      <c r="V59" s="37">
        <f t="shared" si="12"/>
        <v>551.87443446553903</v>
      </c>
      <c r="W59" s="37">
        <f t="shared" si="12"/>
        <v>511.28937188783908</v>
      </c>
      <c r="X59" s="37">
        <f t="shared" si="12"/>
        <v>4034.6517390768036</v>
      </c>
      <c r="Y59" s="33"/>
      <c r="Z59" s="33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  <c r="IR59"/>
      <c r="IS59"/>
      <c r="IT59"/>
      <c r="IU59"/>
      <c r="IV59"/>
    </row>
    <row r="60" spans="1:256" x14ac:dyDescent="0.2">
      <c r="A60" s="168" t="s">
        <v>67</v>
      </c>
      <c r="B60" s="236" t="s">
        <v>68</v>
      </c>
      <c r="C60" s="236"/>
      <c r="D60" s="236"/>
      <c r="E60" s="236"/>
      <c r="F60" s="236"/>
      <c r="G60" s="236"/>
      <c r="H60" s="236"/>
      <c r="I60" s="236"/>
      <c r="J60" s="236"/>
      <c r="K60" s="236"/>
      <c r="L60" s="236"/>
      <c r="M60" s="236"/>
      <c r="N60" s="236"/>
      <c r="O60" s="236"/>
      <c r="P60" s="236"/>
      <c r="Q60" s="236"/>
      <c r="R60" s="236"/>
      <c r="S60" s="236"/>
      <c r="T60" s="236"/>
      <c r="U60" s="236"/>
      <c r="V60" s="236"/>
      <c r="W60" s="236"/>
      <c r="X60" s="236"/>
      <c r="Y60" s="33"/>
      <c r="Z60" s="33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  <c r="IR60"/>
      <c r="IS60"/>
      <c r="IT60"/>
      <c r="IU60"/>
      <c r="IV60"/>
    </row>
    <row r="61" spans="1:256" x14ac:dyDescent="0.2">
      <c r="A61" s="21" t="s">
        <v>69</v>
      </c>
      <c r="B61" s="236" t="s">
        <v>37</v>
      </c>
      <c r="C61" s="236"/>
      <c r="D61" s="236"/>
      <c r="E61" s="236"/>
      <c r="F61" s="236"/>
      <c r="G61" s="236"/>
      <c r="H61" s="236"/>
      <c r="I61" s="236"/>
      <c r="J61" s="236"/>
      <c r="K61" s="236"/>
      <c r="L61" s="236"/>
      <c r="M61" s="236"/>
      <c r="N61" s="236"/>
      <c r="O61" s="236"/>
      <c r="P61" s="236"/>
      <c r="Q61" s="236"/>
      <c r="R61" s="236"/>
      <c r="S61" s="236"/>
      <c r="T61" s="236"/>
      <c r="U61" s="236"/>
      <c r="V61" s="236"/>
      <c r="W61" s="236"/>
      <c r="X61" s="236"/>
      <c r="Y61" s="24"/>
      <c r="Z61" s="24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  <c r="IP61"/>
      <c r="IQ61"/>
      <c r="IR61"/>
      <c r="IS61"/>
      <c r="IT61"/>
      <c r="IU61"/>
      <c r="IV61"/>
    </row>
    <row r="62" spans="1:256" ht="15" customHeight="1" x14ac:dyDescent="0.2">
      <c r="A62" s="22" t="s">
        <v>70</v>
      </c>
      <c r="B62" s="257" t="s">
        <v>39</v>
      </c>
      <c r="C62" s="257"/>
      <c r="D62" s="257"/>
      <c r="E62" s="257"/>
      <c r="F62" s="257"/>
      <c r="G62" s="257"/>
      <c r="H62" s="257"/>
      <c r="I62" s="257"/>
      <c r="J62" s="257"/>
      <c r="K62" s="257"/>
      <c r="L62" s="257"/>
      <c r="M62" s="257"/>
      <c r="N62" s="257"/>
      <c r="O62" s="257"/>
      <c r="P62" s="257"/>
      <c r="Q62" s="257"/>
      <c r="R62" s="257"/>
      <c r="S62" s="257"/>
      <c r="T62" s="257"/>
      <c r="U62" s="257"/>
      <c r="V62" s="257"/>
      <c r="W62" s="257"/>
      <c r="X62" s="257"/>
      <c r="Y62" s="24"/>
      <c r="Z62" s="24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  <c r="IQ62"/>
      <c r="IR62"/>
      <c r="IS62"/>
      <c r="IT62"/>
      <c r="IU62"/>
      <c r="IV62"/>
    </row>
    <row r="63" spans="1:256" ht="15" customHeight="1" x14ac:dyDescent="0.2">
      <c r="A63" s="22"/>
      <c r="B63" s="170"/>
      <c r="C63" s="170"/>
      <c r="D63" s="170"/>
      <c r="E63" s="32" t="s">
        <v>43</v>
      </c>
      <c r="F63" s="32" t="s">
        <v>43</v>
      </c>
      <c r="G63" s="32" t="s">
        <v>43</v>
      </c>
      <c r="H63" s="32" t="s">
        <v>43</v>
      </c>
      <c r="I63" s="32" t="s">
        <v>43</v>
      </c>
      <c r="J63" s="32" t="s">
        <v>43</v>
      </c>
      <c r="K63" s="32" t="s">
        <v>43</v>
      </c>
      <c r="L63" s="32" t="s">
        <v>43</v>
      </c>
      <c r="M63" s="32" t="s">
        <v>43</v>
      </c>
      <c r="N63" s="170"/>
      <c r="O63" s="170"/>
      <c r="P63" s="170"/>
      <c r="Q63" s="170"/>
      <c r="R63" s="170"/>
      <c r="S63" s="170"/>
      <c r="T63" s="170"/>
      <c r="U63" s="170"/>
      <c r="V63" s="170"/>
      <c r="W63" s="170"/>
      <c r="X63" s="170"/>
      <c r="Y63" s="24"/>
      <c r="Z63" s="24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  <c r="IQ63"/>
      <c r="IR63"/>
      <c r="IS63"/>
      <c r="IT63"/>
      <c r="IU63"/>
      <c r="IV63"/>
    </row>
    <row r="64" spans="1:256" ht="18.75" customHeight="1" x14ac:dyDescent="0.2">
      <c r="A64" s="255" t="s">
        <v>71</v>
      </c>
      <c r="B64" s="255"/>
      <c r="C64" s="255"/>
      <c r="D64" s="37"/>
      <c r="E64" s="38" t="s">
        <v>43</v>
      </c>
      <c r="F64" s="38" t="s">
        <v>41</v>
      </c>
      <c r="G64" s="38">
        <v>0</v>
      </c>
      <c r="H64" s="38">
        <v>0</v>
      </c>
      <c r="I64" s="38">
        <v>0</v>
      </c>
      <c r="J64" s="38">
        <v>0</v>
      </c>
      <c r="K64" s="38">
        <v>0</v>
      </c>
      <c r="L64" s="38">
        <v>0</v>
      </c>
      <c r="M64" s="38">
        <v>0</v>
      </c>
      <c r="N64" s="37"/>
      <c r="O64" s="37"/>
      <c r="P64" s="37"/>
      <c r="Q64" s="37"/>
      <c r="R64" s="40"/>
      <c r="S64" s="40"/>
      <c r="T64" s="37"/>
      <c r="U64" s="37"/>
      <c r="V64" s="37"/>
      <c r="W64" s="187"/>
      <c r="X64" s="37"/>
      <c r="Y64" s="20"/>
      <c r="Z64" s="30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  <c r="IP64"/>
      <c r="IQ64"/>
      <c r="IR64"/>
      <c r="IS64"/>
      <c r="IT64"/>
      <c r="IU64"/>
      <c r="IV64"/>
    </row>
    <row r="65" spans="1:256" ht="15.75" customHeight="1" x14ac:dyDescent="0.2">
      <c r="A65" s="169" t="s">
        <v>72</v>
      </c>
      <c r="B65" s="257"/>
      <c r="C65" s="257"/>
      <c r="D65" s="257"/>
      <c r="E65" s="257"/>
      <c r="F65" s="257"/>
      <c r="G65" s="257"/>
      <c r="H65" s="257"/>
      <c r="I65" s="257"/>
      <c r="J65" s="257"/>
      <c r="K65" s="257"/>
      <c r="L65" s="257"/>
      <c r="M65" s="257"/>
      <c r="N65" s="257"/>
      <c r="O65" s="257"/>
      <c r="P65" s="257"/>
      <c r="Q65" s="257"/>
      <c r="R65" s="257"/>
      <c r="S65" s="257"/>
      <c r="T65" s="257"/>
      <c r="U65" s="257"/>
      <c r="V65" s="257"/>
      <c r="W65" s="257"/>
      <c r="X65" s="257"/>
      <c r="Y65" s="31"/>
      <c r="Z65" s="42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  <c r="IN65"/>
      <c r="IO65"/>
      <c r="IP65"/>
      <c r="IQ65"/>
      <c r="IR65"/>
      <c r="IS65"/>
      <c r="IT65"/>
      <c r="IU65"/>
      <c r="IV65"/>
    </row>
    <row r="66" spans="1:256" x14ac:dyDescent="0.2">
      <c r="A66" s="168"/>
      <c r="B66" s="168"/>
      <c r="C66" s="168"/>
      <c r="D66" s="168"/>
      <c r="E66" s="32" t="s">
        <v>43</v>
      </c>
      <c r="F66" s="32" t="s">
        <v>43</v>
      </c>
      <c r="G66" s="32" t="s">
        <v>43</v>
      </c>
      <c r="H66" s="32" t="s">
        <v>43</v>
      </c>
      <c r="I66" s="32" t="s">
        <v>43</v>
      </c>
      <c r="J66" s="32" t="s">
        <v>43</v>
      </c>
      <c r="K66" s="32" t="s">
        <v>43</v>
      </c>
      <c r="L66" s="32" t="s">
        <v>43</v>
      </c>
      <c r="M66" s="32" t="s">
        <v>43</v>
      </c>
      <c r="N66" s="168"/>
      <c r="O66" s="168"/>
      <c r="P66" s="26"/>
      <c r="Q66" s="26"/>
      <c r="R66" s="168"/>
      <c r="S66" s="168"/>
      <c r="T66" s="168"/>
      <c r="U66" s="168"/>
      <c r="V66" s="168"/>
      <c r="W66" s="168"/>
      <c r="X66" s="168"/>
      <c r="Y66" s="33"/>
      <c r="Z66" s="33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  <c r="IP66"/>
      <c r="IQ66"/>
      <c r="IR66"/>
      <c r="IS66"/>
      <c r="IT66"/>
      <c r="IU66"/>
      <c r="IV66"/>
    </row>
    <row r="67" spans="1:256" ht="13.5" customHeight="1" x14ac:dyDescent="0.2">
      <c r="A67" s="255" t="s">
        <v>73</v>
      </c>
      <c r="B67" s="255"/>
      <c r="C67" s="255"/>
      <c r="D67" s="169"/>
      <c r="E67" s="169" t="s">
        <v>43</v>
      </c>
      <c r="F67" s="169" t="s">
        <v>43</v>
      </c>
      <c r="G67" s="38">
        <v>0</v>
      </c>
      <c r="H67" s="38">
        <v>0</v>
      </c>
      <c r="I67" s="38">
        <v>0</v>
      </c>
      <c r="J67" s="38">
        <v>0</v>
      </c>
      <c r="K67" s="38">
        <v>0</v>
      </c>
      <c r="L67" s="38">
        <v>0</v>
      </c>
      <c r="M67" s="38">
        <v>0</v>
      </c>
      <c r="N67" s="169"/>
      <c r="O67" s="169"/>
      <c r="P67" s="34"/>
      <c r="Q67" s="34"/>
      <c r="R67" s="169"/>
      <c r="S67" s="169"/>
      <c r="T67" s="169"/>
      <c r="U67" s="169"/>
      <c r="V67" s="169"/>
      <c r="W67" s="169"/>
      <c r="X67" s="169"/>
      <c r="Y67" s="20"/>
      <c r="Z67" s="20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  <c r="IP67"/>
      <c r="IQ67"/>
      <c r="IR67"/>
      <c r="IS67"/>
      <c r="IT67"/>
      <c r="IU67"/>
      <c r="IV67"/>
    </row>
    <row r="68" spans="1:256" x14ac:dyDescent="0.2">
      <c r="A68" s="21" t="s">
        <v>74</v>
      </c>
      <c r="B68" s="255" t="s">
        <v>46</v>
      </c>
      <c r="C68" s="255"/>
      <c r="D68" s="255"/>
      <c r="E68" s="255"/>
      <c r="F68" s="255"/>
      <c r="G68" s="255"/>
      <c r="H68" s="255"/>
      <c r="I68" s="255"/>
      <c r="J68" s="255"/>
      <c r="K68" s="255"/>
      <c r="L68" s="255"/>
      <c r="M68" s="255"/>
      <c r="N68" s="255"/>
      <c r="O68" s="255"/>
      <c r="P68" s="255"/>
      <c r="Q68" s="255"/>
      <c r="R68" s="255"/>
      <c r="S68" s="255"/>
      <c r="T68" s="255"/>
      <c r="U68" s="255"/>
      <c r="V68" s="255"/>
      <c r="W68" s="255"/>
      <c r="X68" s="255"/>
      <c r="Y68" s="31"/>
      <c r="Z68" s="42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  <c r="IN68"/>
      <c r="IO68"/>
      <c r="IP68"/>
      <c r="IQ68"/>
      <c r="IR68"/>
      <c r="IS68"/>
      <c r="IT68"/>
      <c r="IU68"/>
      <c r="IV68"/>
    </row>
    <row r="69" spans="1:256" x14ac:dyDescent="0.2">
      <c r="A69" s="168"/>
      <c r="B69" s="168"/>
      <c r="C69" s="168"/>
      <c r="D69" s="168"/>
      <c r="E69" s="32" t="s">
        <v>43</v>
      </c>
      <c r="F69" s="32" t="s">
        <v>43</v>
      </c>
      <c r="G69" s="32" t="s">
        <v>43</v>
      </c>
      <c r="H69" s="32" t="s">
        <v>43</v>
      </c>
      <c r="I69" s="32" t="s">
        <v>43</v>
      </c>
      <c r="J69" s="32" t="s">
        <v>43</v>
      </c>
      <c r="K69" s="32" t="s">
        <v>43</v>
      </c>
      <c r="L69" s="32" t="s">
        <v>43</v>
      </c>
      <c r="M69" s="32" t="s">
        <v>43</v>
      </c>
      <c r="N69" s="168"/>
      <c r="O69" s="168"/>
      <c r="P69" s="26"/>
      <c r="Q69" s="26"/>
      <c r="R69" s="168"/>
      <c r="S69" s="168"/>
      <c r="T69" s="168"/>
      <c r="U69" s="168"/>
      <c r="V69" s="168"/>
      <c r="W69" s="168"/>
      <c r="X69" s="168"/>
      <c r="Y69" s="33"/>
      <c r="Z69" s="33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  <c r="IP69"/>
      <c r="IQ69"/>
      <c r="IR69"/>
      <c r="IS69"/>
      <c r="IT69"/>
      <c r="IU69"/>
      <c r="IV69"/>
    </row>
    <row r="70" spans="1:256" ht="11.25" customHeight="1" x14ac:dyDescent="0.2">
      <c r="A70" s="255" t="s">
        <v>75</v>
      </c>
      <c r="B70" s="255"/>
      <c r="C70" s="255"/>
      <c r="D70" s="169"/>
      <c r="E70" s="169" t="s">
        <v>43</v>
      </c>
      <c r="F70" s="169" t="s">
        <v>43</v>
      </c>
      <c r="G70" s="38">
        <v>0</v>
      </c>
      <c r="H70" s="38">
        <v>0</v>
      </c>
      <c r="I70" s="38">
        <v>0</v>
      </c>
      <c r="J70" s="38">
        <v>0</v>
      </c>
      <c r="K70" s="38">
        <v>0</v>
      </c>
      <c r="L70" s="38">
        <v>0</v>
      </c>
      <c r="M70" s="38">
        <v>0</v>
      </c>
      <c r="N70" s="169"/>
      <c r="O70" s="169"/>
      <c r="P70" s="34"/>
      <c r="Q70" s="34"/>
      <c r="R70" s="169"/>
      <c r="S70" s="169"/>
      <c r="T70" s="169"/>
      <c r="U70" s="169"/>
      <c r="V70" s="169"/>
      <c r="W70" s="169"/>
      <c r="X70" s="169"/>
      <c r="Y70" s="20"/>
      <c r="Z70" s="2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  <c r="IO70"/>
      <c r="IP70"/>
      <c r="IQ70"/>
      <c r="IR70"/>
      <c r="IS70"/>
      <c r="IT70"/>
      <c r="IU70"/>
      <c r="IV70"/>
    </row>
    <row r="71" spans="1:256" ht="12" customHeight="1" x14ac:dyDescent="0.2">
      <c r="A71" s="255" t="s">
        <v>76</v>
      </c>
      <c r="B71" s="255"/>
      <c r="C71" s="255"/>
      <c r="D71" s="169"/>
      <c r="E71" s="169" t="s">
        <v>43</v>
      </c>
      <c r="F71" s="169" t="s">
        <v>43</v>
      </c>
      <c r="G71" s="38">
        <v>0</v>
      </c>
      <c r="H71" s="38">
        <v>0</v>
      </c>
      <c r="I71" s="38">
        <v>0</v>
      </c>
      <c r="J71" s="38">
        <v>0</v>
      </c>
      <c r="K71" s="38">
        <v>0</v>
      </c>
      <c r="L71" s="38">
        <v>0</v>
      </c>
      <c r="M71" s="38">
        <v>0</v>
      </c>
      <c r="N71" s="169"/>
      <c r="O71" s="169"/>
      <c r="P71" s="34"/>
      <c r="Q71" s="34"/>
      <c r="R71" s="169"/>
      <c r="S71" s="169"/>
      <c r="T71" s="169"/>
      <c r="U71" s="169"/>
      <c r="V71" s="169"/>
      <c r="W71" s="169"/>
      <c r="X71" s="169"/>
      <c r="Y71" s="20"/>
      <c r="Z71" s="20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  <c r="IQ71"/>
      <c r="IR71"/>
      <c r="IS71"/>
      <c r="IT71"/>
      <c r="IU71"/>
      <c r="IV71"/>
    </row>
    <row r="72" spans="1:256" ht="18" customHeight="1" x14ac:dyDescent="0.2">
      <c r="A72" s="21" t="s">
        <v>77</v>
      </c>
      <c r="B72" s="258" t="s">
        <v>50</v>
      </c>
      <c r="C72" s="258"/>
      <c r="D72" s="258"/>
      <c r="E72" s="258"/>
      <c r="F72" s="258"/>
      <c r="G72" s="258"/>
      <c r="H72" s="258"/>
      <c r="I72" s="258"/>
      <c r="J72" s="258"/>
      <c r="K72" s="258"/>
      <c r="L72" s="258"/>
      <c r="M72" s="258"/>
      <c r="N72" s="258"/>
      <c r="O72" s="258"/>
      <c r="P72" s="258"/>
      <c r="Q72" s="258"/>
      <c r="R72" s="258"/>
      <c r="S72" s="258"/>
      <c r="T72" s="258"/>
      <c r="U72" s="258"/>
      <c r="V72" s="258"/>
      <c r="W72" s="258"/>
      <c r="X72" s="258"/>
      <c r="Y72" s="31"/>
      <c r="Z72" s="31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  <c r="IL72"/>
      <c r="IM72"/>
      <c r="IN72"/>
      <c r="IO72"/>
      <c r="IP72"/>
      <c r="IQ72"/>
      <c r="IR72"/>
      <c r="IS72"/>
      <c r="IT72"/>
      <c r="IU72"/>
      <c r="IV72"/>
    </row>
    <row r="73" spans="1:256" ht="15" customHeight="1" x14ac:dyDescent="0.2">
      <c r="A73" s="35" t="s">
        <v>78</v>
      </c>
      <c r="B73" s="257" t="s">
        <v>39</v>
      </c>
      <c r="C73" s="257"/>
      <c r="D73" s="257"/>
      <c r="E73" s="257"/>
      <c r="F73" s="257"/>
      <c r="G73" s="257"/>
      <c r="H73" s="257"/>
      <c r="I73" s="257"/>
      <c r="J73" s="257"/>
      <c r="K73" s="257"/>
      <c r="L73" s="257"/>
      <c r="M73" s="257"/>
      <c r="N73" s="257"/>
      <c r="O73" s="257"/>
      <c r="P73" s="257"/>
      <c r="Q73" s="257"/>
      <c r="R73" s="257"/>
      <c r="S73" s="257"/>
      <c r="T73" s="257"/>
      <c r="U73" s="257"/>
      <c r="V73" s="257"/>
      <c r="W73" s="257"/>
      <c r="X73" s="257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  <c r="IL73"/>
      <c r="IM73"/>
      <c r="IN73"/>
      <c r="IO73"/>
      <c r="IP73"/>
      <c r="IQ73"/>
      <c r="IR73"/>
      <c r="IS73"/>
      <c r="IT73"/>
      <c r="IU73"/>
      <c r="IV73"/>
    </row>
    <row r="74" spans="1:256" ht="15" customHeight="1" x14ac:dyDescent="0.2">
      <c r="A74" s="35" t="s">
        <v>79</v>
      </c>
      <c r="B74" s="213" t="s">
        <v>192</v>
      </c>
      <c r="C74" s="201" t="s">
        <v>193</v>
      </c>
      <c r="D74" s="201">
        <f>760.84</f>
        <v>760.84</v>
      </c>
      <c r="E74" s="201">
        <v>760.84</v>
      </c>
      <c r="F74" s="202"/>
      <c r="G74" s="202"/>
      <c r="H74" s="202"/>
      <c r="I74" s="202"/>
      <c r="J74" s="202"/>
      <c r="K74" s="202"/>
      <c r="L74" s="202"/>
      <c r="M74" s="202"/>
      <c r="N74" s="202">
        <f>D74</f>
        <v>760.84</v>
      </c>
      <c r="O74" s="202"/>
      <c r="P74" s="202"/>
      <c r="Q74" s="202"/>
      <c r="R74" s="202"/>
      <c r="S74" s="202">
        <f>N74</f>
        <v>760.84</v>
      </c>
      <c r="T74" s="202"/>
      <c r="U74" s="202"/>
      <c r="V74" s="36">
        <f>'4'!S70</f>
        <v>14.798464644321804</v>
      </c>
      <c r="W74" s="202"/>
      <c r="X74" s="36">
        <f>'4'!U70</f>
        <v>157.8773877497126</v>
      </c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  <c r="IL74"/>
      <c r="IM74"/>
      <c r="IN74"/>
      <c r="IO74"/>
      <c r="IP74"/>
      <c r="IQ74"/>
      <c r="IR74"/>
      <c r="IS74"/>
      <c r="IT74"/>
      <c r="IU74"/>
      <c r="IV74"/>
    </row>
    <row r="75" spans="1:256" ht="64.5" customHeight="1" x14ac:dyDescent="0.2">
      <c r="A75" s="43" t="s">
        <v>80</v>
      </c>
      <c r="B75" s="213" t="s">
        <v>194</v>
      </c>
      <c r="C75" s="201" t="s">
        <v>195</v>
      </c>
      <c r="D75" s="201">
        <f>381.04-105.91</f>
        <v>275.13</v>
      </c>
      <c r="E75" s="201">
        <f>D75</f>
        <v>275.13</v>
      </c>
      <c r="F75" s="32" t="s">
        <v>43</v>
      </c>
      <c r="G75" s="32" t="s">
        <v>43</v>
      </c>
      <c r="H75" s="32" t="s">
        <v>43</v>
      </c>
      <c r="I75" s="32" t="s">
        <v>43</v>
      </c>
      <c r="J75" s="32" t="s">
        <v>43</v>
      </c>
      <c r="K75" s="32" t="s">
        <v>43</v>
      </c>
      <c r="L75" s="32" t="s">
        <v>43</v>
      </c>
      <c r="M75" s="32" t="s">
        <v>43</v>
      </c>
      <c r="N75" s="202">
        <f>D75</f>
        <v>275.13</v>
      </c>
      <c r="O75" s="202"/>
      <c r="P75" s="202"/>
      <c r="Q75" s="202"/>
      <c r="R75" s="202"/>
      <c r="S75" s="202">
        <f>N75</f>
        <v>275.13</v>
      </c>
      <c r="T75" s="202"/>
      <c r="U75" s="202"/>
      <c r="V75" s="36">
        <f>'4'!S71</f>
        <v>5.3706321214970965</v>
      </c>
      <c r="W75" s="202"/>
      <c r="X75" s="36">
        <f>'4'!U71</f>
        <v>57.218791416788598</v>
      </c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  <c r="IQ75"/>
      <c r="IR75"/>
      <c r="IS75"/>
      <c r="IT75"/>
      <c r="IU75"/>
      <c r="IV75"/>
    </row>
    <row r="76" spans="1:256" ht="12" customHeight="1" x14ac:dyDescent="0.2">
      <c r="A76" s="255" t="s">
        <v>81</v>
      </c>
      <c r="B76" s="255"/>
      <c r="C76" s="255"/>
      <c r="D76" s="37">
        <f>D74+D75</f>
        <v>1035.97</v>
      </c>
      <c r="E76" s="169" t="s">
        <v>43</v>
      </c>
      <c r="F76" s="169" t="s">
        <v>43</v>
      </c>
      <c r="G76" s="38">
        <v>0</v>
      </c>
      <c r="H76" s="38">
        <v>0</v>
      </c>
      <c r="I76" s="38">
        <v>0</v>
      </c>
      <c r="J76" s="38">
        <v>0</v>
      </c>
      <c r="K76" s="38">
        <v>0</v>
      </c>
      <c r="L76" s="38">
        <v>0</v>
      </c>
      <c r="M76" s="38">
        <v>0</v>
      </c>
      <c r="N76" s="37">
        <f>N74+N75</f>
        <v>1035.97</v>
      </c>
      <c r="O76" s="37">
        <f t="shared" ref="O76:R76" si="13">O75</f>
        <v>0</v>
      </c>
      <c r="P76" s="37">
        <f t="shared" si="13"/>
        <v>0</v>
      </c>
      <c r="Q76" s="37">
        <f t="shared" si="13"/>
        <v>0</v>
      </c>
      <c r="R76" s="37">
        <f t="shared" si="13"/>
        <v>0</v>
      </c>
      <c r="S76" s="37">
        <f>S74+S75</f>
        <v>1035.97</v>
      </c>
      <c r="T76" s="166">
        <f>D76/X76*12</f>
        <v>57.795726768242325</v>
      </c>
      <c r="U76" s="37">
        <f>U74+U75</f>
        <v>0</v>
      </c>
      <c r="V76" s="37">
        <f t="shared" ref="V76:X76" si="14">V74+V75</f>
        <v>20.1690967658189</v>
      </c>
      <c r="W76" s="37">
        <f t="shared" si="14"/>
        <v>0</v>
      </c>
      <c r="X76" s="37">
        <f t="shared" si="14"/>
        <v>215.0961791665012</v>
      </c>
      <c r="Y76" s="20"/>
      <c r="Z76" s="20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  <c r="IL76"/>
      <c r="IM76"/>
      <c r="IN76"/>
      <c r="IO76"/>
      <c r="IP76"/>
      <c r="IQ76"/>
      <c r="IR76"/>
      <c r="IS76"/>
      <c r="IT76"/>
      <c r="IU76"/>
      <c r="IV76"/>
    </row>
    <row r="77" spans="1:256" ht="20.25" customHeight="1" x14ac:dyDescent="0.2">
      <c r="A77" s="167" t="s">
        <v>82</v>
      </c>
      <c r="B77" s="257" t="s">
        <v>83</v>
      </c>
      <c r="C77" s="257"/>
      <c r="D77" s="257"/>
      <c r="E77" s="257"/>
      <c r="F77" s="257"/>
      <c r="G77" s="257"/>
      <c r="H77" s="257"/>
      <c r="I77" s="257"/>
      <c r="J77" s="257"/>
      <c r="K77" s="257"/>
      <c r="L77" s="257"/>
      <c r="M77" s="257"/>
      <c r="N77" s="257"/>
      <c r="O77" s="257"/>
      <c r="P77" s="257"/>
      <c r="Q77" s="257"/>
      <c r="R77" s="257"/>
      <c r="S77" s="257"/>
      <c r="T77" s="257"/>
      <c r="U77" s="257"/>
      <c r="V77" s="257"/>
      <c r="W77" s="257"/>
      <c r="X77" s="25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  <c r="IL77"/>
      <c r="IM77"/>
      <c r="IN77"/>
      <c r="IO77"/>
      <c r="IP77"/>
      <c r="IQ77"/>
      <c r="IR77"/>
      <c r="IS77"/>
      <c r="IT77"/>
      <c r="IU77"/>
      <c r="IV77"/>
    </row>
    <row r="78" spans="1:256" x14ac:dyDescent="0.2">
      <c r="A78" s="169" t="s">
        <v>84</v>
      </c>
      <c r="B78" s="45"/>
      <c r="C78" s="175"/>
      <c r="D78" s="38"/>
      <c r="E78" s="143" t="s">
        <v>43</v>
      </c>
      <c r="F78" s="143" t="s">
        <v>43</v>
      </c>
      <c r="G78" s="143" t="s">
        <v>43</v>
      </c>
      <c r="H78" s="143" t="s">
        <v>43</v>
      </c>
      <c r="I78" s="143" t="s">
        <v>43</v>
      </c>
      <c r="J78" s="143" t="s">
        <v>43</v>
      </c>
      <c r="K78" s="143" t="s">
        <v>43</v>
      </c>
      <c r="L78" s="143" t="s">
        <v>43</v>
      </c>
      <c r="M78" s="143" t="s">
        <v>43</v>
      </c>
      <c r="N78" s="168"/>
      <c r="O78" s="38">
        <f>D78</f>
        <v>0</v>
      </c>
      <c r="P78" s="25"/>
      <c r="Q78" s="25"/>
      <c r="R78" s="37"/>
      <c r="S78" s="38">
        <f>O78</f>
        <v>0</v>
      </c>
      <c r="T78" s="38" t="e">
        <f>'4'!Q74</f>
        <v>#DIV/0!</v>
      </c>
      <c r="U78" s="37"/>
      <c r="V78" s="38">
        <f>'4'!S74</f>
        <v>0</v>
      </c>
      <c r="W78" s="37"/>
      <c r="X78" s="38">
        <f>'4'!U74</f>
        <v>0</v>
      </c>
      <c r="Y78" s="33"/>
      <c r="Z78" s="33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  <c r="IL78"/>
      <c r="IM78"/>
      <c r="IN78"/>
      <c r="IO78"/>
      <c r="IP78"/>
      <c r="IQ78"/>
      <c r="IR78"/>
      <c r="IS78"/>
      <c r="IT78"/>
      <c r="IU78"/>
      <c r="IV78"/>
    </row>
    <row r="79" spans="1:256" ht="13.5" customHeight="1" x14ac:dyDescent="0.2">
      <c r="A79" s="255" t="s">
        <v>85</v>
      </c>
      <c r="B79" s="255"/>
      <c r="C79" s="255"/>
      <c r="D79" s="37">
        <f>D78</f>
        <v>0</v>
      </c>
      <c r="E79" s="168" t="str">
        <f>E78</f>
        <v>х </v>
      </c>
      <c r="F79" s="168" t="str">
        <f>F78</f>
        <v>х </v>
      </c>
      <c r="G79" s="38">
        <v>0</v>
      </c>
      <c r="H79" s="38">
        <v>0</v>
      </c>
      <c r="I79" s="38">
        <v>0</v>
      </c>
      <c r="J79" s="38">
        <v>0</v>
      </c>
      <c r="K79" s="38">
        <v>0</v>
      </c>
      <c r="L79" s="38">
        <v>0</v>
      </c>
      <c r="M79" s="38">
        <v>0</v>
      </c>
      <c r="N79" s="169">
        <v>0</v>
      </c>
      <c r="O79" s="37">
        <f t="shared" ref="O79:X79" si="15">O78</f>
        <v>0</v>
      </c>
      <c r="P79" s="37">
        <f t="shared" si="15"/>
        <v>0</v>
      </c>
      <c r="Q79" s="37">
        <f t="shared" si="15"/>
        <v>0</v>
      </c>
      <c r="R79" s="37">
        <f t="shared" si="15"/>
        <v>0</v>
      </c>
      <c r="S79" s="37">
        <f t="shared" si="15"/>
        <v>0</v>
      </c>
      <c r="T79" s="37" t="e">
        <f t="shared" si="15"/>
        <v>#DIV/0!</v>
      </c>
      <c r="U79" s="37">
        <f t="shared" si="15"/>
        <v>0</v>
      </c>
      <c r="V79" s="37">
        <f t="shared" si="15"/>
        <v>0</v>
      </c>
      <c r="W79" s="37">
        <f t="shared" si="15"/>
        <v>0</v>
      </c>
      <c r="X79" s="37">
        <f t="shared" si="15"/>
        <v>0</v>
      </c>
      <c r="Y79" s="20"/>
      <c r="Z79" s="20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  <c r="IL79"/>
      <c r="IM79"/>
      <c r="IN79"/>
      <c r="IO79"/>
      <c r="IP79"/>
      <c r="IQ79"/>
      <c r="IR79"/>
      <c r="IS79"/>
      <c r="IT79"/>
      <c r="IU79"/>
      <c r="IV79"/>
    </row>
    <row r="80" spans="1:256" ht="18.75" customHeight="1" x14ac:dyDescent="0.2">
      <c r="A80" s="169" t="s">
        <v>86</v>
      </c>
      <c r="B80" s="258" t="s">
        <v>58</v>
      </c>
      <c r="C80" s="258"/>
      <c r="D80" s="258"/>
      <c r="E80" s="258"/>
      <c r="F80" s="258"/>
      <c r="G80" s="258"/>
      <c r="H80" s="258"/>
      <c r="I80" s="258"/>
      <c r="J80" s="258"/>
      <c r="K80" s="258"/>
      <c r="L80" s="258"/>
      <c r="M80" s="258"/>
      <c r="N80" s="258"/>
      <c r="O80" s="258"/>
      <c r="P80" s="258"/>
      <c r="Q80" s="258"/>
      <c r="R80" s="258"/>
      <c r="S80" s="258"/>
      <c r="T80" s="258"/>
      <c r="U80" s="258"/>
      <c r="V80" s="258"/>
      <c r="W80" s="258"/>
      <c r="X80" s="258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  <c r="IK80"/>
      <c r="IL80"/>
      <c r="IM80"/>
      <c r="IN80"/>
      <c r="IO80"/>
      <c r="IP80"/>
      <c r="IQ80"/>
      <c r="IR80"/>
      <c r="IS80"/>
      <c r="IT80"/>
      <c r="IU80"/>
      <c r="IV80"/>
    </row>
    <row r="81" spans="1:256" x14ac:dyDescent="0.2">
      <c r="A81" s="168"/>
      <c r="B81" s="168"/>
      <c r="C81" s="168"/>
      <c r="D81" s="168"/>
      <c r="E81" s="32" t="s">
        <v>43</v>
      </c>
      <c r="F81" s="32" t="s">
        <v>43</v>
      </c>
      <c r="G81" s="32" t="s">
        <v>43</v>
      </c>
      <c r="H81" s="32" t="s">
        <v>43</v>
      </c>
      <c r="I81" s="32" t="s">
        <v>43</v>
      </c>
      <c r="J81" s="32" t="s">
        <v>43</v>
      </c>
      <c r="K81" s="32" t="s">
        <v>43</v>
      </c>
      <c r="L81" s="32" t="s">
        <v>43</v>
      </c>
      <c r="M81" s="32" t="s">
        <v>43</v>
      </c>
      <c r="N81" s="168"/>
      <c r="O81" s="168"/>
      <c r="P81" s="26"/>
      <c r="Q81" s="26"/>
      <c r="R81" s="168"/>
      <c r="S81" s="168"/>
      <c r="T81" s="168"/>
      <c r="U81" s="168"/>
      <c r="V81" s="168"/>
      <c r="W81" s="168"/>
      <c r="X81" s="168"/>
      <c r="Y81" s="33"/>
      <c r="Z81" s="33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  <c r="IK81"/>
      <c r="IL81"/>
      <c r="IM81"/>
      <c r="IN81"/>
      <c r="IO81"/>
      <c r="IP81"/>
      <c r="IQ81"/>
      <c r="IR81"/>
      <c r="IS81"/>
      <c r="IT81"/>
      <c r="IU81"/>
      <c r="IV81"/>
    </row>
    <row r="82" spans="1:256" ht="13.5" customHeight="1" x14ac:dyDescent="0.2">
      <c r="A82" s="255" t="s">
        <v>87</v>
      </c>
      <c r="B82" s="255"/>
      <c r="C82" s="255"/>
      <c r="D82" s="169"/>
      <c r="E82" s="169" t="s">
        <v>41</v>
      </c>
      <c r="F82" s="169" t="s">
        <v>41</v>
      </c>
      <c r="G82" s="38">
        <v>0</v>
      </c>
      <c r="H82" s="38">
        <v>0</v>
      </c>
      <c r="I82" s="38">
        <v>0</v>
      </c>
      <c r="J82" s="38">
        <v>0</v>
      </c>
      <c r="K82" s="38">
        <v>0</v>
      </c>
      <c r="L82" s="38">
        <v>0</v>
      </c>
      <c r="M82" s="38">
        <v>0</v>
      </c>
      <c r="N82" s="169"/>
      <c r="O82" s="169"/>
      <c r="P82" s="34"/>
      <c r="Q82" s="34"/>
      <c r="R82" s="169"/>
      <c r="S82" s="169"/>
      <c r="T82" s="169"/>
      <c r="U82" s="169"/>
      <c r="V82" s="169"/>
      <c r="W82" s="169"/>
      <c r="X82" s="169"/>
      <c r="Y82" s="20"/>
      <c r="Z82" s="20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  <c r="HZ82"/>
      <c r="IA82"/>
      <c r="IB82"/>
      <c r="IC82"/>
      <c r="ID82"/>
      <c r="IE82"/>
      <c r="IF82"/>
      <c r="IG82"/>
      <c r="IH82"/>
      <c r="II82"/>
      <c r="IJ82"/>
      <c r="IK82"/>
      <c r="IL82"/>
      <c r="IM82"/>
      <c r="IN82"/>
      <c r="IO82"/>
      <c r="IP82"/>
      <c r="IQ82"/>
      <c r="IR82"/>
      <c r="IS82"/>
      <c r="IT82"/>
      <c r="IU82"/>
      <c r="IV82"/>
    </row>
    <row r="83" spans="1:256" x14ac:dyDescent="0.2">
      <c r="A83" s="167"/>
      <c r="B83" s="167"/>
      <c r="C83" s="167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169"/>
      <c r="O83" s="169"/>
      <c r="P83" s="34"/>
      <c r="Q83" s="34"/>
      <c r="R83" s="169"/>
      <c r="S83" s="47"/>
      <c r="T83" s="46"/>
      <c r="U83" s="46"/>
      <c r="V83" s="46"/>
      <c r="W83" s="46"/>
      <c r="X83" s="46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  <c r="HU83"/>
      <c r="HV83"/>
      <c r="HW83"/>
      <c r="HX83"/>
      <c r="HY83"/>
      <c r="HZ83"/>
      <c r="IA83"/>
      <c r="IB83"/>
      <c r="IC83"/>
      <c r="ID83"/>
      <c r="IE83"/>
      <c r="IF83"/>
      <c r="IG83"/>
      <c r="IH83"/>
      <c r="II83"/>
      <c r="IJ83"/>
      <c r="IK83"/>
      <c r="IL83"/>
      <c r="IM83"/>
      <c r="IN83"/>
      <c r="IO83"/>
      <c r="IP83"/>
      <c r="IQ83"/>
      <c r="IR83"/>
      <c r="IS83"/>
      <c r="IT83"/>
      <c r="IU83"/>
      <c r="IV83"/>
    </row>
    <row r="84" spans="1:256" ht="15" customHeight="1" x14ac:dyDescent="0.2">
      <c r="A84" s="167" t="s">
        <v>88</v>
      </c>
      <c r="B84" s="257" t="s">
        <v>61</v>
      </c>
      <c r="C84" s="257"/>
      <c r="D84" s="257"/>
      <c r="E84" s="257"/>
      <c r="F84" s="257"/>
      <c r="G84" s="257"/>
      <c r="H84" s="257"/>
      <c r="I84" s="257"/>
      <c r="J84" s="257"/>
      <c r="K84" s="257"/>
      <c r="L84" s="257"/>
      <c r="M84" s="257"/>
      <c r="N84" s="257"/>
      <c r="O84" s="257"/>
      <c r="P84" s="257"/>
      <c r="Q84" s="257"/>
      <c r="R84" s="257"/>
      <c r="S84" s="257"/>
      <c r="T84" s="257"/>
      <c r="U84" s="257"/>
      <c r="V84" s="257"/>
      <c r="W84" s="257"/>
      <c r="X84" s="257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  <c r="IH84"/>
      <c r="II84"/>
      <c r="IJ84"/>
      <c r="IK84"/>
      <c r="IL84"/>
      <c r="IM84"/>
      <c r="IN84"/>
      <c r="IO84"/>
      <c r="IP84"/>
      <c r="IQ84"/>
      <c r="IR84"/>
      <c r="IS84"/>
      <c r="IT84"/>
      <c r="IU84"/>
      <c r="IV84"/>
    </row>
    <row r="85" spans="1:256" ht="15" customHeight="1" x14ac:dyDescent="0.2">
      <c r="A85" s="167"/>
      <c r="B85" s="170"/>
      <c r="C85" s="170"/>
      <c r="D85" s="170"/>
      <c r="E85" s="32" t="s">
        <v>43</v>
      </c>
      <c r="F85" s="32" t="s">
        <v>43</v>
      </c>
      <c r="G85" s="32" t="s">
        <v>43</v>
      </c>
      <c r="H85" s="32" t="s">
        <v>43</v>
      </c>
      <c r="I85" s="32" t="s">
        <v>43</v>
      </c>
      <c r="J85" s="32" t="s">
        <v>43</v>
      </c>
      <c r="K85" s="32" t="s">
        <v>43</v>
      </c>
      <c r="L85" s="32" t="s">
        <v>43</v>
      </c>
      <c r="M85" s="32" t="s">
        <v>43</v>
      </c>
      <c r="N85" s="170"/>
      <c r="O85" s="170"/>
      <c r="P85" s="170"/>
      <c r="Q85" s="170"/>
      <c r="R85" s="170"/>
      <c r="S85" s="170"/>
      <c r="T85" s="170"/>
      <c r="U85" s="170"/>
      <c r="V85" s="170"/>
      <c r="W85" s="170"/>
      <c r="X85" s="170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/>
      <c r="HY85"/>
      <c r="HZ85"/>
      <c r="IA85"/>
      <c r="IB85"/>
      <c r="IC85"/>
      <c r="ID85"/>
      <c r="IE85"/>
      <c r="IF85"/>
      <c r="IG85"/>
      <c r="IH85"/>
      <c r="II85"/>
      <c r="IJ85"/>
      <c r="IK85"/>
      <c r="IL85"/>
      <c r="IM85"/>
      <c r="IN85"/>
      <c r="IO85"/>
      <c r="IP85"/>
      <c r="IQ85"/>
      <c r="IR85"/>
      <c r="IS85"/>
      <c r="IT85"/>
      <c r="IU85"/>
      <c r="IV85"/>
    </row>
    <row r="86" spans="1:256" ht="12.75" customHeight="1" x14ac:dyDescent="0.2">
      <c r="A86" s="255" t="s">
        <v>89</v>
      </c>
      <c r="B86" s="255"/>
      <c r="C86" s="255"/>
      <c r="D86" s="168"/>
      <c r="E86" s="169" t="s">
        <v>43</v>
      </c>
      <c r="F86" s="144" t="s">
        <v>43</v>
      </c>
      <c r="G86" s="169"/>
      <c r="H86" s="169"/>
      <c r="I86" s="169"/>
      <c r="J86" s="169"/>
      <c r="K86" s="169"/>
      <c r="L86" s="169"/>
      <c r="M86" s="48"/>
      <c r="N86" s="168"/>
      <c r="O86" s="49"/>
      <c r="P86" s="34"/>
      <c r="Q86" s="34"/>
      <c r="R86" s="168"/>
      <c r="S86" s="49"/>
      <c r="T86" s="37"/>
      <c r="U86" s="168"/>
      <c r="V86" s="168"/>
      <c r="W86" s="168"/>
      <c r="X86" s="168"/>
      <c r="Y86" s="20"/>
      <c r="Z86" s="20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  <c r="HR86"/>
      <c r="HS86"/>
      <c r="HT86"/>
      <c r="HU86"/>
      <c r="HV86"/>
      <c r="HW86"/>
      <c r="HX86"/>
      <c r="HY86"/>
      <c r="HZ86"/>
      <c r="IA86"/>
      <c r="IB86"/>
      <c r="IC86"/>
      <c r="ID86"/>
      <c r="IE86"/>
      <c r="IF86"/>
      <c r="IG86"/>
      <c r="IH86"/>
      <c r="II86"/>
      <c r="IJ86"/>
      <c r="IK86"/>
      <c r="IL86"/>
      <c r="IM86"/>
      <c r="IN86"/>
      <c r="IO86"/>
      <c r="IP86"/>
      <c r="IQ86"/>
      <c r="IR86"/>
      <c r="IS86"/>
      <c r="IT86"/>
      <c r="IU86"/>
      <c r="IV86"/>
    </row>
    <row r="87" spans="1:256" ht="15.75" customHeight="1" x14ac:dyDescent="0.2">
      <c r="A87" s="169" t="s">
        <v>90</v>
      </c>
      <c r="B87" s="255" t="s">
        <v>46</v>
      </c>
      <c r="C87" s="255"/>
      <c r="D87" s="255"/>
      <c r="E87" s="255"/>
      <c r="F87" s="255"/>
      <c r="G87" s="255"/>
      <c r="H87" s="255"/>
      <c r="I87" s="255"/>
      <c r="J87" s="255"/>
      <c r="K87" s="255"/>
      <c r="L87" s="255"/>
      <c r="M87" s="255"/>
      <c r="N87" s="255"/>
      <c r="O87" s="255"/>
      <c r="P87" s="255"/>
      <c r="Q87" s="255"/>
      <c r="R87" s="255"/>
      <c r="S87" s="255"/>
      <c r="T87" s="255"/>
      <c r="U87" s="255"/>
      <c r="V87" s="255"/>
      <c r="W87" s="255"/>
      <c r="X87" s="255"/>
      <c r="Y87" s="20"/>
      <c r="Z87" s="20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  <c r="HB87"/>
      <c r="HC87"/>
      <c r="HD87"/>
      <c r="HE87"/>
      <c r="HF87"/>
      <c r="HG87"/>
      <c r="HH87"/>
      <c r="HI87"/>
      <c r="HJ87"/>
      <c r="HK87"/>
      <c r="HL87"/>
      <c r="HM87"/>
      <c r="HN87"/>
      <c r="HO87"/>
      <c r="HP87"/>
      <c r="HQ87"/>
      <c r="HR87"/>
      <c r="HS87"/>
      <c r="HT87"/>
      <c r="HU87"/>
      <c r="HV87"/>
      <c r="HW87"/>
      <c r="HX87"/>
      <c r="HY87"/>
      <c r="HZ87"/>
      <c r="IA87"/>
      <c r="IB87"/>
      <c r="IC87"/>
      <c r="ID87"/>
      <c r="IE87"/>
      <c r="IF87"/>
      <c r="IG87"/>
      <c r="IH87"/>
      <c r="II87"/>
      <c r="IJ87"/>
      <c r="IK87"/>
      <c r="IL87"/>
      <c r="IM87"/>
      <c r="IN87"/>
      <c r="IO87"/>
      <c r="IP87"/>
      <c r="IQ87"/>
      <c r="IR87"/>
      <c r="IS87"/>
      <c r="IT87"/>
      <c r="IU87"/>
      <c r="IV87"/>
    </row>
    <row r="88" spans="1:256" x14ac:dyDescent="0.2">
      <c r="A88" s="168"/>
      <c r="B88" s="168"/>
      <c r="C88" s="168"/>
      <c r="D88" s="168"/>
      <c r="E88" s="32" t="s">
        <v>43</v>
      </c>
      <c r="F88" s="32" t="s">
        <v>43</v>
      </c>
      <c r="G88" s="32" t="s">
        <v>43</v>
      </c>
      <c r="H88" s="32" t="s">
        <v>43</v>
      </c>
      <c r="I88" s="32" t="s">
        <v>43</v>
      </c>
      <c r="J88" s="32" t="s">
        <v>43</v>
      </c>
      <c r="K88" s="32" t="s">
        <v>43</v>
      </c>
      <c r="L88" s="32" t="s">
        <v>43</v>
      </c>
      <c r="M88" s="32" t="s">
        <v>43</v>
      </c>
      <c r="N88" s="168"/>
      <c r="O88" s="168"/>
      <c r="P88" s="26"/>
      <c r="Q88" s="26"/>
      <c r="R88" s="168"/>
      <c r="S88" s="168"/>
      <c r="T88" s="168"/>
      <c r="U88" s="168"/>
      <c r="V88" s="168"/>
      <c r="W88" s="168"/>
      <c r="X88" s="168"/>
      <c r="Y88" s="33"/>
      <c r="Z88" s="33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  <c r="GP88"/>
      <c r="GQ88"/>
      <c r="GR88"/>
      <c r="GS88"/>
      <c r="GT88"/>
      <c r="GU88"/>
      <c r="GV88"/>
      <c r="GW88"/>
      <c r="GX88"/>
      <c r="GY88"/>
      <c r="GZ88"/>
      <c r="HA88"/>
      <c r="HB88"/>
      <c r="HC88"/>
      <c r="HD88"/>
      <c r="HE88"/>
      <c r="HF88"/>
      <c r="HG88"/>
      <c r="HH88"/>
      <c r="HI88"/>
      <c r="HJ88"/>
      <c r="HK88"/>
      <c r="HL88"/>
      <c r="HM88"/>
      <c r="HN88"/>
      <c r="HO88"/>
      <c r="HP88"/>
      <c r="HQ88"/>
      <c r="HR88"/>
      <c r="HS88"/>
      <c r="HT88"/>
      <c r="HU88"/>
      <c r="HV88"/>
      <c r="HW88"/>
      <c r="HX88"/>
      <c r="HY88"/>
      <c r="HZ88"/>
      <c r="IA88"/>
      <c r="IB88"/>
      <c r="IC88"/>
      <c r="ID88"/>
      <c r="IE88"/>
      <c r="IF88"/>
      <c r="IG88"/>
      <c r="IH88"/>
      <c r="II88"/>
      <c r="IJ88"/>
      <c r="IK88"/>
      <c r="IL88"/>
      <c r="IM88"/>
      <c r="IN88"/>
      <c r="IO88"/>
      <c r="IP88"/>
      <c r="IQ88"/>
      <c r="IR88"/>
      <c r="IS88"/>
      <c r="IT88"/>
      <c r="IU88"/>
      <c r="IV88"/>
    </row>
    <row r="89" spans="1:256" ht="14.25" customHeight="1" x14ac:dyDescent="0.2">
      <c r="A89" s="255" t="s">
        <v>91</v>
      </c>
      <c r="B89" s="255"/>
      <c r="C89" s="255"/>
      <c r="D89" s="169"/>
      <c r="E89" s="169" t="s">
        <v>43</v>
      </c>
      <c r="F89" s="169" t="s">
        <v>43</v>
      </c>
      <c r="G89" s="38">
        <v>0</v>
      </c>
      <c r="H89" s="38">
        <v>0</v>
      </c>
      <c r="I89" s="38">
        <v>0</v>
      </c>
      <c r="J89" s="38">
        <v>0</v>
      </c>
      <c r="K89" s="38">
        <v>0</v>
      </c>
      <c r="L89" s="38">
        <v>0</v>
      </c>
      <c r="M89" s="38">
        <v>0</v>
      </c>
      <c r="N89" s="169"/>
      <c r="O89" s="169"/>
      <c r="P89" s="34"/>
      <c r="Q89" s="34"/>
      <c r="R89" s="169"/>
      <c r="S89" s="169"/>
      <c r="T89" s="169"/>
      <c r="U89" s="169"/>
      <c r="V89" s="169"/>
      <c r="W89" s="169"/>
      <c r="X89" s="169"/>
      <c r="Y89" s="20"/>
      <c r="Z89" s="20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  <c r="FW89"/>
      <c r="FX89"/>
      <c r="FY89"/>
      <c r="FZ89"/>
      <c r="GA89"/>
      <c r="GB89"/>
      <c r="GC89"/>
      <c r="GD89"/>
      <c r="GE89"/>
      <c r="GF89"/>
      <c r="GG89"/>
      <c r="GH89"/>
      <c r="GI89"/>
      <c r="GJ89"/>
      <c r="GK89"/>
      <c r="GL89"/>
      <c r="GM89"/>
      <c r="GN89"/>
      <c r="GO89"/>
      <c r="GP89"/>
      <c r="GQ89"/>
      <c r="GR89"/>
      <c r="GS89"/>
      <c r="GT89"/>
      <c r="GU89"/>
      <c r="GV89"/>
      <c r="GW89"/>
      <c r="GX89"/>
      <c r="GY89"/>
      <c r="GZ89"/>
      <c r="HA89"/>
      <c r="HB89"/>
      <c r="HC89"/>
      <c r="HD89"/>
      <c r="HE89"/>
      <c r="HF89"/>
      <c r="HG89"/>
      <c r="HH89"/>
      <c r="HI89"/>
      <c r="HJ89"/>
      <c r="HK89"/>
      <c r="HL89"/>
      <c r="HM89"/>
      <c r="HN89"/>
      <c r="HO89"/>
      <c r="HP89"/>
      <c r="HQ89"/>
      <c r="HR89"/>
      <c r="HS89"/>
      <c r="HT89"/>
      <c r="HU89"/>
      <c r="HV89"/>
      <c r="HW89"/>
      <c r="HX89"/>
      <c r="HY89"/>
      <c r="HZ89"/>
      <c r="IA89"/>
      <c r="IB89"/>
      <c r="IC89"/>
      <c r="ID89"/>
      <c r="IE89"/>
      <c r="IF89"/>
      <c r="IG89"/>
      <c r="IH89"/>
      <c r="II89"/>
      <c r="IJ89"/>
      <c r="IK89"/>
      <c r="IL89"/>
      <c r="IM89"/>
      <c r="IN89"/>
      <c r="IO89"/>
      <c r="IP89"/>
      <c r="IQ89"/>
      <c r="IR89"/>
      <c r="IS89"/>
      <c r="IT89"/>
      <c r="IU89"/>
      <c r="IV89"/>
    </row>
    <row r="90" spans="1:256" ht="14.25" customHeight="1" x14ac:dyDescent="0.2">
      <c r="A90" s="255" t="s">
        <v>92</v>
      </c>
      <c r="B90" s="255"/>
      <c r="C90" s="255"/>
      <c r="D90" s="38">
        <f>D79+D76</f>
        <v>1035.97</v>
      </c>
      <c r="E90" s="169" t="s">
        <v>43</v>
      </c>
      <c r="F90" s="38" t="str">
        <f>F78</f>
        <v>х </v>
      </c>
      <c r="G90" s="38">
        <v>0</v>
      </c>
      <c r="H90" s="38">
        <v>0</v>
      </c>
      <c r="I90" s="38">
        <v>0</v>
      </c>
      <c r="J90" s="38">
        <v>0</v>
      </c>
      <c r="K90" s="38">
        <v>0</v>
      </c>
      <c r="L90" s="38">
        <v>0</v>
      </c>
      <c r="M90" s="38">
        <v>0</v>
      </c>
      <c r="N90" s="38">
        <f t="shared" ref="N90:X90" si="16">N76+N79</f>
        <v>1035.97</v>
      </c>
      <c r="O90" s="38">
        <f t="shared" si="16"/>
        <v>0</v>
      </c>
      <c r="P90" s="38">
        <f t="shared" si="16"/>
        <v>0</v>
      </c>
      <c r="Q90" s="38">
        <f t="shared" si="16"/>
        <v>0</v>
      </c>
      <c r="R90" s="38">
        <f t="shared" si="16"/>
        <v>0</v>
      </c>
      <c r="S90" s="38">
        <f t="shared" si="16"/>
        <v>1035.97</v>
      </c>
      <c r="T90" s="36">
        <f>D90/X90*12</f>
        <v>57.795726768242325</v>
      </c>
      <c r="U90" s="38">
        <f t="shared" si="16"/>
        <v>0</v>
      </c>
      <c r="V90" s="38">
        <f t="shared" si="16"/>
        <v>20.1690967658189</v>
      </c>
      <c r="W90" s="38">
        <f t="shared" si="16"/>
        <v>0</v>
      </c>
      <c r="X90" s="38">
        <f t="shared" si="16"/>
        <v>215.0961791665012</v>
      </c>
      <c r="Y90" s="20"/>
      <c r="Z90" s="2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  <c r="FW90"/>
      <c r="FX90"/>
      <c r="FY90"/>
      <c r="FZ90"/>
      <c r="GA90"/>
      <c r="GB90"/>
      <c r="GC90"/>
      <c r="GD90"/>
      <c r="GE90"/>
      <c r="GF90"/>
      <c r="GG90"/>
      <c r="GH90"/>
      <c r="GI90"/>
      <c r="GJ90"/>
      <c r="GK90"/>
      <c r="GL90"/>
      <c r="GM90"/>
      <c r="GN90"/>
      <c r="GO90"/>
      <c r="GP90"/>
      <c r="GQ90"/>
      <c r="GR90"/>
      <c r="GS90"/>
      <c r="GT90"/>
      <c r="GU90"/>
      <c r="GV90"/>
      <c r="GW90"/>
      <c r="GX90"/>
      <c r="GY90"/>
      <c r="GZ90"/>
      <c r="HA90"/>
      <c r="HB90"/>
      <c r="HC90"/>
      <c r="HD90"/>
      <c r="HE90"/>
      <c r="HF90"/>
      <c r="HG90"/>
      <c r="HH90"/>
      <c r="HI90"/>
      <c r="HJ90"/>
      <c r="HK90"/>
      <c r="HL90"/>
      <c r="HM90"/>
      <c r="HN90"/>
      <c r="HO90"/>
      <c r="HP90"/>
      <c r="HQ90"/>
      <c r="HR90"/>
      <c r="HS90"/>
      <c r="HT90"/>
      <c r="HU90"/>
      <c r="HV90"/>
      <c r="HW90"/>
      <c r="HX90"/>
      <c r="HY90"/>
      <c r="HZ90"/>
      <c r="IA90"/>
      <c r="IB90"/>
      <c r="IC90"/>
      <c r="ID90"/>
      <c r="IE90"/>
      <c r="IF90"/>
      <c r="IG90"/>
      <c r="IH90"/>
      <c r="II90"/>
      <c r="IJ90"/>
      <c r="IK90"/>
      <c r="IL90"/>
      <c r="IM90"/>
      <c r="IN90"/>
      <c r="IO90"/>
      <c r="IP90"/>
      <c r="IQ90"/>
      <c r="IR90"/>
      <c r="IS90"/>
      <c r="IT90"/>
      <c r="IU90"/>
      <c r="IV90"/>
    </row>
    <row r="91" spans="1:256" x14ac:dyDescent="0.2">
      <c r="A91" s="236" t="s">
        <v>93</v>
      </c>
      <c r="B91" s="236"/>
      <c r="C91" s="236"/>
      <c r="D91" s="37">
        <f>D90</f>
        <v>1035.97</v>
      </c>
      <c r="E91" s="37" t="str">
        <f>E90</f>
        <v>х </v>
      </c>
      <c r="F91" s="37" t="str">
        <f>F90</f>
        <v>х </v>
      </c>
      <c r="G91" s="38">
        <v>0</v>
      </c>
      <c r="H91" s="38">
        <v>0</v>
      </c>
      <c r="I91" s="38">
        <v>0</v>
      </c>
      <c r="J91" s="38">
        <v>0</v>
      </c>
      <c r="K91" s="38">
        <v>0</v>
      </c>
      <c r="L91" s="38">
        <v>0</v>
      </c>
      <c r="M91" s="38">
        <v>0</v>
      </c>
      <c r="N91" s="37">
        <f>N76+N64</f>
        <v>1035.97</v>
      </c>
      <c r="O91" s="37">
        <f>O79</f>
        <v>0</v>
      </c>
      <c r="P91" s="37">
        <f>P76+P64</f>
        <v>0</v>
      </c>
      <c r="Q91" s="37">
        <f>Q76+Q64</f>
        <v>0</v>
      </c>
      <c r="R91" s="37">
        <f>R76+R64</f>
        <v>0</v>
      </c>
      <c r="S91" s="37">
        <f>S90</f>
        <v>1035.97</v>
      </c>
      <c r="T91" s="166">
        <f>D91/X91*12</f>
        <v>57.795726768242325</v>
      </c>
      <c r="U91" s="37">
        <f>U76+U64</f>
        <v>0</v>
      </c>
      <c r="V91" s="37">
        <f>V90</f>
        <v>20.1690967658189</v>
      </c>
      <c r="W91" s="37">
        <f>W90</f>
        <v>0</v>
      </c>
      <c r="X91" s="37">
        <f>X90</f>
        <v>215.0961791665012</v>
      </c>
      <c r="Y91" s="33"/>
      <c r="Z91" s="33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  <c r="FW91"/>
      <c r="FX91"/>
      <c r="FY91"/>
      <c r="FZ91"/>
      <c r="GA91"/>
      <c r="GB91"/>
      <c r="GC91"/>
      <c r="GD91"/>
      <c r="GE91"/>
      <c r="GF91"/>
      <c r="GG91"/>
      <c r="GH91"/>
      <c r="GI91"/>
      <c r="GJ91"/>
      <c r="GK91"/>
      <c r="GL91"/>
      <c r="GM91"/>
      <c r="GN91"/>
      <c r="GO91"/>
      <c r="GP91"/>
      <c r="GQ91"/>
      <c r="GR91"/>
      <c r="GS91"/>
      <c r="GT91"/>
      <c r="GU91"/>
      <c r="GV91"/>
      <c r="GW91"/>
      <c r="GX91"/>
      <c r="GY91"/>
      <c r="GZ91"/>
      <c r="HA91"/>
      <c r="HB91"/>
      <c r="HC91"/>
      <c r="HD91"/>
      <c r="HE91"/>
      <c r="HF91"/>
      <c r="HG91"/>
      <c r="HH91"/>
      <c r="HI91"/>
      <c r="HJ91"/>
      <c r="HK91"/>
      <c r="HL91"/>
      <c r="HM91"/>
      <c r="HN91"/>
      <c r="HO91"/>
      <c r="HP91"/>
      <c r="HQ91"/>
      <c r="HR91"/>
      <c r="HS91"/>
      <c r="HT91"/>
      <c r="HU91"/>
      <c r="HV91"/>
      <c r="HW91"/>
      <c r="HX91"/>
      <c r="HY91"/>
      <c r="HZ91"/>
      <c r="IA91"/>
      <c r="IB91"/>
      <c r="IC91"/>
      <c r="ID91"/>
      <c r="IE91"/>
      <c r="IF91"/>
      <c r="IG91"/>
      <c r="IH91"/>
      <c r="II91"/>
      <c r="IJ91"/>
      <c r="IK91"/>
      <c r="IL91"/>
      <c r="IM91"/>
      <c r="IN91"/>
      <c r="IO91"/>
      <c r="IP91"/>
      <c r="IQ91"/>
      <c r="IR91"/>
      <c r="IS91"/>
      <c r="IT91"/>
      <c r="IU91"/>
      <c r="IV91"/>
    </row>
    <row r="92" spans="1:256" ht="17.45" customHeight="1" x14ac:dyDescent="0.2">
      <c r="A92" s="168" t="s">
        <v>94</v>
      </c>
      <c r="B92" s="236" t="s">
        <v>95</v>
      </c>
      <c r="C92" s="236"/>
      <c r="D92" s="236"/>
      <c r="E92" s="236"/>
      <c r="F92" s="236"/>
      <c r="G92" s="236"/>
      <c r="H92" s="236"/>
      <c r="I92" s="236"/>
      <c r="J92" s="236"/>
      <c r="K92" s="236"/>
      <c r="L92" s="236"/>
      <c r="M92" s="236"/>
      <c r="N92" s="236"/>
      <c r="O92" s="236"/>
      <c r="P92" s="236"/>
      <c r="Q92" s="236"/>
      <c r="R92" s="236"/>
      <c r="S92" s="236"/>
      <c r="T92" s="236"/>
      <c r="U92" s="236"/>
      <c r="V92" s="236"/>
      <c r="W92" s="236"/>
      <c r="X92" s="236"/>
      <c r="Y92" s="33"/>
      <c r="Z92" s="51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  <c r="FW92"/>
      <c r="FX92"/>
      <c r="FY92"/>
      <c r="FZ92"/>
      <c r="GA92"/>
      <c r="GB92"/>
      <c r="GC92"/>
      <c r="GD92"/>
      <c r="GE92"/>
      <c r="GF92"/>
      <c r="GG92"/>
      <c r="GH92"/>
      <c r="GI92"/>
      <c r="GJ92"/>
      <c r="GK92"/>
      <c r="GL92"/>
      <c r="GM92"/>
      <c r="GN92"/>
      <c r="GO92"/>
      <c r="GP92"/>
      <c r="GQ92"/>
      <c r="GR92"/>
      <c r="GS92"/>
      <c r="GT92"/>
      <c r="GU92"/>
      <c r="GV92"/>
      <c r="GW92"/>
      <c r="GX92"/>
      <c r="GY92"/>
      <c r="GZ92"/>
      <c r="HA92"/>
      <c r="HB92"/>
      <c r="HC92"/>
      <c r="HD92"/>
      <c r="HE92"/>
      <c r="HF92"/>
      <c r="HG92"/>
      <c r="HH92"/>
      <c r="HI92"/>
      <c r="HJ92"/>
      <c r="HK92"/>
      <c r="HL92"/>
      <c r="HM92"/>
      <c r="HN92"/>
      <c r="HO92"/>
      <c r="HP92"/>
      <c r="HQ92"/>
      <c r="HR92"/>
      <c r="HS92"/>
      <c r="HT92"/>
      <c r="HU92"/>
      <c r="HV92"/>
      <c r="HW92"/>
      <c r="HX92"/>
      <c r="HY92"/>
      <c r="HZ92"/>
      <c r="IA92"/>
      <c r="IB92"/>
      <c r="IC92"/>
      <c r="ID92"/>
      <c r="IE92"/>
      <c r="IF92"/>
      <c r="IG92"/>
      <c r="IH92"/>
      <c r="II92"/>
      <c r="IJ92"/>
      <c r="IK92"/>
      <c r="IL92"/>
      <c r="IM92"/>
      <c r="IN92"/>
      <c r="IO92"/>
      <c r="IP92"/>
      <c r="IQ92"/>
      <c r="IR92"/>
      <c r="IS92"/>
      <c r="IT92"/>
      <c r="IU92"/>
      <c r="IV92"/>
    </row>
    <row r="93" spans="1:256" ht="15.6" customHeight="1" x14ac:dyDescent="0.2">
      <c r="A93" s="21" t="s">
        <v>96</v>
      </c>
      <c r="B93" s="236" t="s">
        <v>180</v>
      </c>
      <c r="C93" s="236"/>
      <c r="D93" s="236"/>
      <c r="E93" s="236"/>
      <c r="F93" s="236"/>
      <c r="G93" s="236"/>
      <c r="H93" s="236"/>
      <c r="I93" s="236"/>
      <c r="J93" s="236"/>
      <c r="K93" s="236"/>
      <c r="L93" s="236"/>
      <c r="M93" s="236"/>
      <c r="N93" s="236"/>
      <c r="O93" s="236"/>
      <c r="P93" s="236"/>
      <c r="Q93" s="236"/>
      <c r="R93" s="236"/>
      <c r="S93" s="236"/>
      <c r="T93" s="236"/>
      <c r="U93" s="236"/>
      <c r="V93" s="236"/>
      <c r="W93" s="236"/>
      <c r="X93" s="236"/>
      <c r="Y93" s="24"/>
      <c r="Z93" s="24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  <c r="EM93"/>
      <c r="EN93"/>
      <c r="EO93"/>
      <c r="EP93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/>
      <c r="FU93"/>
      <c r="FV93"/>
      <c r="FW93"/>
      <c r="FX93"/>
      <c r="FY93"/>
      <c r="FZ93"/>
      <c r="GA93"/>
      <c r="GB93"/>
      <c r="GC93"/>
      <c r="GD93"/>
      <c r="GE93"/>
      <c r="GF93"/>
      <c r="GG93"/>
      <c r="GH93"/>
      <c r="GI93"/>
      <c r="GJ93"/>
      <c r="GK93"/>
      <c r="GL93"/>
      <c r="GM93"/>
      <c r="GN93"/>
      <c r="GO93"/>
      <c r="GP93"/>
      <c r="GQ93"/>
      <c r="GR93"/>
      <c r="GS93"/>
      <c r="GT93"/>
      <c r="GU93"/>
      <c r="GV93"/>
      <c r="GW93"/>
      <c r="GX93"/>
      <c r="GY93"/>
      <c r="GZ93"/>
      <c r="HA93"/>
      <c r="HB93"/>
      <c r="HC93"/>
      <c r="HD93"/>
      <c r="HE93"/>
      <c r="HF93"/>
      <c r="HG93"/>
      <c r="HH93"/>
      <c r="HI93"/>
      <c r="HJ93"/>
      <c r="HK93"/>
      <c r="HL93"/>
      <c r="HM93"/>
      <c r="HN93"/>
      <c r="HO93"/>
      <c r="HP93"/>
      <c r="HQ93"/>
      <c r="HR93"/>
      <c r="HS93"/>
      <c r="HT93"/>
      <c r="HU93"/>
      <c r="HV93"/>
      <c r="HW93"/>
      <c r="HX93"/>
      <c r="HY93"/>
      <c r="HZ93"/>
      <c r="IA93"/>
      <c r="IB93"/>
      <c r="IC93"/>
      <c r="ID93"/>
      <c r="IE93"/>
      <c r="IF93"/>
      <c r="IG93"/>
      <c r="IH93"/>
      <c r="II93"/>
      <c r="IJ93"/>
      <c r="IK93"/>
      <c r="IL93"/>
      <c r="IM93"/>
      <c r="IN93"/>
      <c r="IO93"/>
      <c r="IP93"/>
      <c r="IQ93"/>
      <c r="IR93"/>
      <c r="IS93"/>
      <c r="IT93"/>
      <c r="IU93"/>
      <c r="IV93"/>
    </row>
    <row r="94" spans="1:256" ht="15.75" customHeight="1" x14ac:dyDescent="0.2">
      <c r="A94" s="22" t="s">
        <v>97</v>
      </c>
      <c r="B94" s="257" t="s">
        <v>39</v>
      </c>
      <c r="C94" s="257"/>
      <c r="D94" s="257"/>
      <c r="E94" s="257"/>
      <c r="F94" s="257"/>
      <c r="G94" s="257"/>
      <c r="H94" s="257"/>
      <c r="I94" s="257"/>
      <c r="J94" s="257"/>
      <c r="K94" s="257"/>
      <c r="L94" s="257"/>
      <c r="M94" s="257"/>
      <c r="N94" s="257"/>
      <c r="O94" s="257"/>
      <c r="P94" s="257"/>
      <c r="Q94" s="257"/>
      <c r="R94" s="257"/>
      <c r="S94" s="257"/>
      <c r="T94" s="257"/>
      <c r="U94" s="257"/>
      <c r="V94" s="257"/>
      <c r="W94" s="257"/>
      <c r="X94" s="257"/>
      <c r="Y94" s="24"/>
      <c r="Z94" s="52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/>
      <c r="FU94"/>
      <c r="FV94"/>
      <c r="FW94"/>
      <c r="FX94"/>
      <c r="FY94"/>
      <c r="FZ94"/>
      <c r="GA94"/>
      <c r="GB94"/>
      <c r="GC94"/>
      <c r="GD94"/>
      <c r="GE94"/>
      <c r="GF94"/>
      <c r="GG94"/>
      <c r="GH94"/>
      <c r="GI94"/>
      <c r="GJ94"/>
      <c r="GK94"/>
      <c r="GL94"/>
      <c r="GM94"/>
      <c r="GN94"/>
      <c r="GO94"/>
      <c r="GP94"/>
      <c r="GQ94"/>
      <c r="GR94"/>
      <c r="GS94"/>
      <c r="GT94"/>
      <c r="GU94"/>
      <c r="GV94"/>
      <c r="GW94"/>
      <c r="GX94"/>
      <c r="GY94"/>
      <c r="GZ94"/>
      <c r="HA94"/>
      <c r="HB94"/>
      <c r="HC94"/>
      <c r="HD94"/>
      <c r="HE94"/>
      <c r="HF94"/>
      <c r="HG94"/>
      <c r="HH94"/>
      <c r="HI94"/>
      <c r="HJ94"/>
      <c r="HK94"/>
      <c r="HL94"/>
      <c r="HM94"/>
      <c r="HN94"/>
      <c r="HO94"/>
      <c r="HP94"/>
      <c r="HQ94"/>
      <c r="HR94"/>
      <c r="HS94"/>
      <c r="HT94"/>
      <c r="HU94"/>
      <c r="HV94"/>
      <c r="HW94"/>
      <c r="HX94"/>
      <c r="HY94"/>
      <c r="HZ94"/>
      <c r="IA94"/>
      <c r="IB94"/>
      <c r="IC94"/>
      <c r="ID94"/>
      <c r="IE94"/>
      <c r="IF94"/>
      <c r="IG94"/>
      <c r="IH94"/>
      <c r="II94"/>
      <c r="IJ94"/>
      <c r="IK94"/>
      <c r="IL94"/>
      <c r="IM94"/>
      <c r="IN94"/>
      <c r="IO94"/>
      <c r="IP94"/>
      <c r="IQ94"/>
      <c r="IR94"/>
      <c r="IS94"/>
      <c r="IT94"/>
      <c r="IU94"/>
      <c r="IV94"/>
    </row>
    <row r="95" spans="1:256" x14ac:dyDescent="0.2">
      <c r="A95" s="168"/>
      <c r="B95" s="168"/>
      <c r="C95" s="168"/>
      <c r="D95" s="168"/>
      <c r="E95" s="32" t="s">
        <v>43</v>
      </c>
      <c r="F95" s="32" t="s">
        <v>43</v>
      </c>
      <c r="G95" s="32" t="s">
        <v>43</v>
      </c>
      <c r="H95" s="32" t="s">
        <v>43</v>
      </c>
      <c r="I95" s="32" t="s">
        <v>43</v>
      </c>
      <c r="J95" s="32" t="s">
        <v>43</v>
      </c>
      <c r="K95" s="32" t="s">
        <v>43</v>
      </c>
      <c r="L95" s="32" t="s">
        <v>43</v>
      </c>
      <c r="M95" s="32" t="s">
        <v>43</v>
      </c>
      <c r="N95" s="168"/>
      <c r="O95" s="168"/>
      <c r="P95" s="26"/>
      <c r="Q95" s="26"/>
      <c r="R95" s="168"/>
      <c r="S95" s="168"/>
      <c r="T95" s="168"/>
      <c r="U95" s="168"/>
      <c r="V95" s="168"/>
      <c r="W95" s="168"/>
      <c r="X95" s="168"/>
      <c r="Y95" s="33"/>
      <c r="Z95" s="33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  <c r="EH95"/>
      <c r="EI95"/>
      <c r="EJ95"/>
      <c r="EK95"/>
      <c r="EL95"/>
      <c r="EM95"/>
      <c r="EN95"/>
      <c r="EO95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  <c r="FT95"/>
      <c r="FU95"/>
      <c r="FV95"/>
      <c r="FW95"/>
      <c r="FX95"/>
      <c r="FY95"/>
      <c r="FZ95"/>
      <c r="GA95"/>
      <c r="GB95"/>
      <c r="GC95"/>
      <c r="GD95"/>
      <c r="GE95"/>
      <c r="GF95"/>
      <c r="GG95"/>
      <c r="GH95"/>
      <c r="GI95"/>
      <c r="GJ95"/>
      <c r="GK95"/>
      <c r="GL95"/>
      <c r="GM95"/>
      <c r="GN95"/>
      <c r="GO95"/>
      <c r="GP95"/>
      <c r="GQ95"/>
      <c r="GR95"/>
      <c r="GS95"/>
      <c r="GT95"/>
      <c r="GU95"/>
      <c r="GV95"/>
      <c r="GW95"/>
      <c r="GX95"/>
      <c r="GY95"/>
      <c r="GZ95"/>
      <c r="HA95"/>
      <c r="HB95"/>
      <c r="HC95"/>
      <c r="HD95"/>
      <c r="HE95"/>
      <c r="HF95"/>
      <c r="HG95"/>
      <c r="HH95"/>
      <c r="HI95"/>
      <c r="HJ95"/>
      <c r="HK95"/>
      <c r="HL95"/>
      <c r="HM95"/>
      <c r="HN95"/>
      <c r="HO95"/>
      <c r="HP95"/>
      <c r="HQ95"/>
      <c r="HR95"/>
      <c r="HS95"/>
      <c r="HT95"/>
      <c r="HU95"/>
      <c r="HV95"/>
      <c r="HW95"/>
      <c r="HX95"/>
      <c r="HY95"/>
      <c r="HZ95"/>
      <c r="IA95"/>
      <c r="IB95"/>
      <c r="IC95"/>
      <c r="ID95"/>
      <c r="IE95"/>
      <c r="IF95"/>
      <c r="IG95"/>
      <c r="IH95"/>
      <c r="II95"/>
      <c r="IJ95"/>
      <c r="IK95"/>
      <c r="IL95"/>
      <c r="IM95"/>
      <c r="IN95"/>
      <c r="IO95"/>
      <c r="IP95"/>
      <c r="IQ95"/>
      <c r="IR95"/>
      <c r="IS95"/>
      <c r="IT95"/>
      <c r="IU95"/>
      <c r="IV95"/>
    </row>
    <row r="96" spans="1:256" ht="14.25" customHeight="1" x14ac:dyDescent="0.2">
      <c r="A96" s="255" t="s">
        <v>98</v>
      </c>
      <c r="B96" s="255"/>
      <c r="C96" s="255"/>
      <c r="D96" s="169"/>
      <c r="E96" s="169" t="s">
        <v>43</v>
      </c>
      <c r="F96" s="169" t="s">
        <v>43</v>
      </c>
      <c r="G96" s="38">
        <v>0</v>
      </c>
      <c r="H96" s="38">
        <v>0</v>
      </c>
      <c r="I96" s="38">
        <v>0</v>
      </c>
      <c r="J96" s="38">
        <v>0</v>
      </c>
      <c r="K96" s="38">
        <v>0</v>
      </c>
      <c r="L96" s="38">
        <v>0</v>
      </c>
      <c r="M96" s="38">
        <v>0</v>
      </c>
      <c r="N96" s="169"/>
      <c r="O96" s="169"/>
      <c r="P96" s="34"/>
      <c r="Q96" s="34"/>
      <c r="R96" s="169"/>
      <c r="S96" s="169"/>
      <c r="T96" s="169"/>
      <c r="U96" s="169"/>
      <c r="V96" s="169"/>
      <c r="W96" s="169"/>
      <c r="X96" s="169"/>
      <c r="Y96" s="20"/>
      <c r="Z96" s="20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/>
      <c r="EK96"/>
      <c r="EL96"/>
      <c r="EM96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/>
      <c r="FU96"/>
      <c r="FV96"/>
      <c r="FW96"/>
      <c r="FX96"/>
      <c r="FY96"/>
      <c r="FZ96"/>
      <c r="GA96"/>
      <c r="GB96"/>
      <c r="GC96"/>
      <c r="GD96"/>
      <c r="GE96"/>
      <c r="GF96"/>
      <c r="GG96"/>
      <c r="GH96"/>
      <c r="GI96"/>
      <c r="GJ96"/>
      <c r="GK96"/>
      <c r="GL96"/>
      <c r="GM96"/>
      <c r="GN96"/>
      <c r="GO96"/>
      <c r="GP96"/>
      <c r="GQ96"/>
      <c r="GR96"/>
      <c r="GS96"/>
      <c r="GT96"/>
      <c r="GU96"/>
      <c r="GV96"/>
      <c r="GW96"/>
      <c r="GX96"/>
      <c r="GY96"/>
      <c r="GZ96"/>
      <c r="HA96"/>
      <c r="HB96"/>
      <c r="HC96"/>
      <c r="HD96"/>
      <c r="HE96"/>
      <c r="HF96"/>
      <c r="HG96"/>
      <c r="HH96"/>
      <c r="HI96"/>
      <c r="HJ96"/>
      <c r="HK96"/>
      <c r="HL96"/>
      <c r="HM96"/>
      <c r="HN96"/>
      <c r="HO96"/>
      <c r="HP96"/>
      <c r="HQ96"/>
      <c r="HR96"/>
      <c r="HS96"/>
      <c r="HT96"/>
      <c r="HU96"/>
      <c r="HV96"/>
      <c r="HW96"/>
      <c r="HX96"/>
      <c r="HY96"/>
      <c r="HZ96"/>
      <c r="IA96"/>
      <c r="IB96"/>
      <c r="IC96"/>
      <c r="ID96"/>
      <c r="IE96"/>
      <c r="IF96"/>
      <c r="IG96"/>
      <c r="IH96"/>
      <c r="II96"/>
      <c r="IJ96"/>
      <c r="IK96"/>
      <c r="IL96"/>
      <c r="IM96"/>
      <c r="IN96"/>
      <c r="IO96"/>
      <c r="IP96"/>
      <c r="IQ96"/>
      <c r="IR96"/>
      <c r="IS96"/>
      <c r="IT96"/>
      <c r="IU96"/>
      <c r="IV96"/>
    </row>
    <row r="97" spans="1:256" ht="15.75" customHeight="1" x14ac:dyDescent="0.2">
      <c r="A97" s="169" t="s">
        <v>99</v>
      </c>
      <c r="B97" s="257" t="s">
        <v>55</v>
      </c>
      <c r="C97" s="257"/>
      <c r="D97" s="257"/>
      <c r="E97" s="257"/>
      <c r="F97" s="257"/>
      <c r="G97" s="257"/>
      <c r="H97" s="257"/>
      <c r="I97" s="257"/>
      <c r="J97" s="257"/>
      <c r="K97" s="257"/>
      <c r="L97" s="257"/>
      <c r="M97" s="257"/>
      <c r="N97" s="257"/>
      <c r="O97" s="257"/>
      <c r="P97" s="257"/>
      <c r="Q97" s="257"/>
      <c r="R97" s="257"/>
      <c r="S97" s="257"/>
      <c r="T97" s="257"/>
      <c r="U97" s="257"/>
      <c r="V97" s="257"/>
      <c r="W97" s="257"/>
      <c r="X97" s="257"/>
      <c r="Y97" s="31"/>
      <c r="Z97" s="31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  <c r="EC97"/>
      <c r="ED97"/>
      <c r="EE97"/>
      <c r="EF97"/>
      <c r="EG97"/>
      <c r="EH97"/>
      <c r="EI97"/>
      <c r="EJ97"/>
      <c r="EK97"/>
      <c r="EL97"/>
      <c r="EM97"/>
      <c r="EN97"/>
      <c r="EO97"/>
      <c r="EP97"/>
      <c r="EQ97"/>
      <c r="ER97"/>
      <c r="ES97"/>
      <c r="ET97"/>
      <c r="EU97"/>
      <c r="EV97"/>
      <c r="EW97"/>
      <c r="EX97"/>
      <c r="EY97"/>
      <c r="EZ97"/>
      <c r="FA97"/>
      <c r="FB97"/>
      <c r="FC97"/>
      <c r="FD97"/>
      <c r="FE97"/>
      <c r="FF97"/>
      <c r="FG97"/>
      <c r="FH97"/>
      <c r="FI97"/>
      <c r="FJ97"/>
      <c r="FK97"/>
      <c r="FL97"/>
      <c r="FM97"/>
      <c r="FN97"/>
      <c r="FO97"/>
      <c r="FP97"/>
      <c r="FQ97"/>
      <c r="FR97"/>
      <c r="FS97"/>
      <c r="FT97"/>
      <c r="FU97"/>
      <c r="FV97"/>
      <c r="FW97"/>
      <c r="FX97"/>
      <c r="FY97"/>
      <c r="FZ97"/>
      <c r="GA97"/>
      <c r="GB97"/>
      <c r="GC97"/>
      <c r="GD97"/>
      <c r="GE97"/>
      <c r="GF97"/>
      <c r="GG97"/>
      <c r="GH97"/>
      <c r="GI97"/>
      <c r="GJ97"/>
      <c r="GK97"/>
      <c r="GL97"/>
      <c r="GM97"/>
      <c r="GN97"/>
      <c r="GO97"/>
      <c r="GP97"/>
      <c r="GQ97"/>
      <c r="GR97"/>
      <c r="GS97"/>
      <c r="GT97"/>
      <c r="GU97"/>
      <c r="GV97"/>
      <c r="GW97"/>
      <c r="GX97"/>
      <c r="GY97"/>
      <c r="GZ97"/>
      <c r="HA97"/>
      <c r="HB97"/>
      <c r="HC97"/>
      <c r="HD97"/>
      <c r="HE97"/>
      <c r="HF97"/>
      <c r="HG97"/>
      <c r="HH97"/>
      <c r="HI97"/>
      <c r="HJ97"/>
      <c r="HK97"/>
      <c r="HL97"/>
      <c r="HM97"/>
      <c r="HN97"/>
      <c r="HO97"/>
      <c r="HP97"/>
      <c r="HQ97"/>
      <c r="HR97"/>
      <c r="HS97"/>
      <c r="HT97"/>
      <c r="HU97"/>
      <c r="HV97"/>
      <c r="HW97"/>
      <c r="HX97"/>
      <c r="HY97"/>
      <c r="HZ97"/>
      <c r="IA97"/>
      <c r="IB97"/>
      <c r="IC97"/>
      <c r="ID97"/>
      <c r="IE97"/>
      <c r="IF97"/>
      <c r="IG97"/>
      <c r="IH97"/>
      <c r="II97"/>
      <c r="IJ97"/>
      <c r="IK97"/>
      <c r="IL97"/>
      <c r="IM97"/>
      <c r="IN97"/>
      <c r="IO97"/>
      <c r="IP97"/>
      <c r="IQ97"/>
      <c r="IR97"/>
      <c r="IS97"/>
      <c r="IT97"/>
      <c r="IU97"/>
      <c r="IV97"/>
    </row>
    <row r="98" spans="1:256" x14ac:dyDescent="0.2">
      <c r="A98" s="168"/>
      <c r="B98" s="168"/>
      <c r="C98" s="168"/>
      <c r="D98" s="168"/>
      <c r="E98" s="32" t="s">
        <v>43</v>
      </c>
      <c r="F98" s="32" t="s">
        <v>43</v>
      </c>
      <c r="G98" s="32" t="s">
        <v>43</v>
      </c>
      <c r="H98" s="32" t="s">
        <v>43</v>
      </c>
      <c r="I98" s="32" t="s">
        <v>43</v>
      </c>
      <c r="J98" s="32" t="s">
        <v>43</v>
      </c>
      <c r="K98" s="32" t="s">
        <v>43</v>
      </c>
      <c r="L98" s="32" t="s">
        <v>43</v>
      </c>
      <c r="M98" s="32" t="s">
        <v>43</v>
      </c>
      <c r="N98" s="168"/>
      <c r="O98" s="168"/>
      <c r="P98" s="26"/>
      <c r="Q98" s="26"/>
      <c r="R98" s="168"/>
      <c r="S98" s="168"/>
      <c r="T98" s="54"/>
      <c r="U98" s="168"/>
      <c r="V98" s="168"/>
      <c r="W98" s="168"/>
      <c r="X98" s="54"/>
      <c r="Y98" s="33"/>
      <c r="Z98" s="33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EB98"/>
      <c r="EC98"/>
      <c r="ED98"/>
      <c r="EE98"/>
      <c r="EF98"/>
      <c r="EG98"/>
      <c r="EH98"/>
      <c r="EI98"/>
      <c r="EJ98"/>
      <c r="EK98"/>
      <c r="EL98"/>
      <c r="EM98"/>
      <c r="EN98"/>
      <c r="EO98"/>
      <c r="EP98"/>
      <c r="EQ98"/>
      <c r="ER98"/>
      <c r="ES98"/>
      <c r="ET98"/>
      <c r="EU98"/>
      <c r="EV98"/>
      <c r="EW98"/>
      <c r="EX98"/>
      <c r="EY98"/>
      <c r="EZ98"/>
      <c r="FA98"/>
      <c r="FB98"/>
      <c r="FC98"/>
      <c r="FD98"/>
      <c r="FE98"/>
      <c r="FF98"/>
      <c r="FG98"/>
      <c r="FH98"/>
      <c r="FI98"/>
      <c r="FJ98"/>
      <c r="FK98"/>
      <c r="FL98"/>
      <c r="FM98"/>
      <c r="FN98"/>
      <c r="FO98"/>
      <c r="FP98"/>
      <c r="FQ98"/>
      <c r="FR98"/>
      <c r="FS98"/>
      <c r="FT98"/>
      <c r="FU98"/>
      <c r="FV98"/>
      <c r="FW98"/>
      <c r="FX98"/>
      <c r="FY98"/>
      <c r="FZ98"/>
      <c r="GA98"/>
      <c r="GB98"/>
      <c r="GC98"/>
      <c r="GD98"/>
      <c r="GE98"/>
      <c r="GF98"/>
      <c r="GG98"/>
      <c r="GH98"/>
      <c r="GI98"/>
      <c r="GJ98"/>
      <c r="GK98"/>
      <c r="GL98"/>
      <c r="GM98"/>
      <c r="GN98"/>
      <c r="GO98"/>
      <c r="GP98"/>
      <c r="GQ98"/>
      <c r="GR98"/>
      <c r="GS98"/>
      <c r="GT98"/>
      <c r="GU98"/>
      <c r="GV98"/>
      <c r="GW98"/>
      <c r="GX98"/>
      <c r="GY98"/>
      <c r="GZ98"/>
      <c r="HA98"/>
      <c r="HB98"/>
      <c r="HC98"/>
      <c r="HD98"/>
      <c r="HE98"/>
      <c r="HF98"/>
      <c r="HG98"/>
      <c r="HH98"/>
      <c r="HI98"/>
      <c r="HJ98"/>
      <c r="HK98"/>
      <c r="HL98"/>
      <c r="HM98"/>
      <c r="HN98"/>
      <c r="HO98"/>
      <c r="HP98"/>
      <c r="HQ98"/>
      <c r="HR98"/>
      <c r="HS98"/>
      <c r="HT98"/>
      <c r="HU98"/>
      <c r="HV98"/>
      <c r="HW98"/>
      <c r="HX98"/>
      <c r="HY98"/>
      <c r="HZ98"/>
      <c r="IA98"/>
      <c r="IB98"/>
      <c r="IC98"/>
      <c r="ID98"/>
      <c r="IE98"/>
      <c r="IF98"/>
      <c r="IG98"/>
      <c r="IH98"/>
      <c r="II98"/>
      <c r="IJ98"/>
      <c r="IK98"/>
      <c r="IL98"/>
      <c r="IM98"/>
      <c r="IN98"/>
      <c r="IO98"/>
      <c r="IP98"/>
      <c r="IQ98"/>
      <c r="IR98"/>
      <c r="IS98"/>
      <c r="IT98"/>
      <c r="IU98"/>
      <c r="IV98"/>
    </row>
    <row r="99" spans="1:256" ht="12.75" customHeight="1" x14ac:dyDescent="0.2">
      <c r="A99" s="255" t="s">
        <v>100</v>
      </c>
      <c r="B99" s="255"/>
      <c r="C99" s="255"/>
      <c r="D99" s="168"/>
      <c r="E99" s="32" t="s">
        <v>43</v>
      </c>
      <c r="F99" s="169" t="s">
        <v>43</v>
      </c>
      <c r="G99" s="38">
        <v>0</v>
      </c>
      <c r="H99" s="38">
        <v>0</v>
      </c>
      <c r="I99" s="38">
        <v>0</v>
      </c>
      <c r="J99" s="38">
        <v>0</v>
      </c>
      <c r="K99" s="38">
        <v>0</v>
      </c>
      <c r="L99" s="38">
        <v>0</v>
      </c>
      <c r="M99" s="38">
        <v>0</v>
      </c>
      <c r="N99" s="168"/>
      <c r="O99" s="169"/>
      <c r="P99" s="34"/>
      <c r="Q99" s="34"/>
      <c r="R99" s="169"/>
      <c r="S99" s="168">
        <v>0</v>
      </c>
      <c r="T99" s="168">
        <v>0</v>
      </c>
      <c r="U99" s="168">
        <v>0</v>
      </c>
      <c r="V99" s="168">
        <v>0</v>
      </c>
      <c r="W99" s="168">
        <v>0</v>
      </c>
      <c r="X99" s="168">
        <v>0</v>
      </c>
      <c r="Y99" s="20"/>
      <c r="Z99" s="20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  <c r="EH99"/>
      <c r="EI99"/>
      <c r="EJ99"/>
      <c r="EK99"/>
      <c r="EL99"/>
      <c r="EM99"/>
      <c r="EN99"/>
      <c r="EO99"/>
      <c r="EP99"/>
      <c r="EQ99"/>
      <c r="ER99"/>
      <c r="ES99"/>
      <c r="ET99"/>
      <c r="EU99"/>
      <c r="EV99"/>
      <c r="EW99"/>
      <c r="EX99"/>
      <c r="EY99"/>
      <c r="EZ99"/>
      <c r="FA99"/>
      <c r="FB99"/>
      <c r="FC99"/>
      <c r="FD99"/>
      <c r="FE99"/>
      <c r="FF99"/>
      <c r="FG99"/>
      <c r="FH99"/>
      <c r="FI99"/>
      <c r="FJ99"/>
      <c r="FK99"/>
      <c r="FL99"/>
      <c r="FM99"/>
      <c r="FN99"/>
      <c r="FO99"/>
      <c r="FP99"/>
      <c r="FQ99"/>
      <c r="FR99"/>
      <c r="FS99"/>
      <c r="FT99"/>
      <c r="FU99"/>
      <c r="FV99"/>
      <c r="FW99"/>
      <c r="FX99"/>
      <c r="FY99"/>
      <c r="FZ99"/>
      <c r="GA99"/>
      <c r="GB99"/>
      <c r="GC99"/>
      <c r="GD99"/>
      <c r="GE99"/>
      <c r="GF99"/>
      <c r="GG99"/>
      <c r="GH99"/>
      <c r="GI99"/>
      <c r="GJ99"/>
      <c r="GK99"/>
      <c r="GL99"/>
      <c r="GM99"/>
      <c r="GN99"/>
      <c r="GO99"/>
      <c r="GP99"/>
      <c r="GQ99"/>
      <c r="GR99"/>
      <c r="GS99"/>
      <c r="GT99"/>
      <c r="GU99"/>
      <c r="GV99"/>
      <c r="GW99"/>
      <c r="GX99"/>
      <c r="GY99"/>
      <c r="GZ99"/>
      <c r="HA99"/>
      <c r="HB99"/>
      <c r="HC99"/>
      <c r="HD99"/>
      <c r="HE99"/>
      <c r="HF99"/>
      <c r="HG99"/>
      <c r="HH99"/>
      <c r="HI99"/>
      <c r="HJ99"/>
      <c r="HK99"/>
      <c r="HL99"/>
      <c r="HM99"/>
      <c r="HN99"/>
      <c r="HO99"/>
      <c r="HP99"/>
      <c r="HQ99"/>
      <c r="HR99"/>
      <c r="HS99"/>
      <c r="HT99"/>
      <c r="HU99"/>
      <c r="HV99"/>
      <c r="HW99"/>
      <c r="HX99"/>
      <c r="HY99"/>
      <c r="HZ99"/>
      <c r="IA99"/>
      <c r="IB99"/>
      <c r="IC99"/>
      <c r="ID99"/>
      <c r="IE99"/>
      <c r="IF99"/>
      <c r="IG99"/>
      <c r="IH99"/>
      <c r="II99"/>
      <c r="IJ99"/>
      <c r="IK99"/>
      <c r="IL99"/>
      <c r="IM99"/>
      <c r="IN99"/>
      <c r="IO99"/>
      <c r="IP99"/>
      <c r="IQ99"/>
      <c r="IR99"/>
      <c r="IS99"/>
      <c r="IT99"/>
      <c r="IU99"/>
      <c r="IV99"/>
    </row>
    <row r="100" spans="1:256" x14ac:dyDescent="0.2">
      <c r="A100" s="21" t="s">
        <v>101</v>
      </c>
      <c r="B100" s="255" t="s">
        <v>46</v>
      </c>
      <c r="C100" s="255"/>
      <c r="D100" s="255"/>
      <c r="E100" s="255"/>
      <c r="F100" s="255"/>
      <c r="G100" s="255"/>
      <c r="H100" s="255"/>
      <c r="I100" s="255"/>
      <c r="J100" s="255"/>
      <c r="K100" s="255"/>
      <c r="L100" s="255"/>
      <c r="M100" s="255"/>
      <c r="N100" s="255"/>
      <c r="O100" s="255"/>
      <c r="P100" s="255"/>
      <c r="Q100" s="255"/>
      <c r="R100" s="255"/>
      <c r="S100" s="255"/>
      <c r="T100" s="255"/>
      <c r="U100" s="255"/>
      <c r="V100" s="255"/>
      <c r="W100" s="255"/>
      <c r="X100" s="255"/>
      <c r="Y100" s="31"/>
      <c r="Z100" s="31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  <c r="DW100"/>
      <c r="DX100"/>
      <c r="DY100"/>
      <c r="DZ100"/>
      <c r="EA100"/>
      <c r="EB100"/>
      <c r="EC100"/>
      <c r="ED100"/>
      <c r="EE100"/>
      <c r="EF100"/>
      <c r="EG100"/>
      <c r="EH100"/>
      <c r="EI100"/>
      <c r="EJ100"/>
      <c r="EK100"/>
      <c r="EL100"/>
      <c r="EM100"/>
      <c r="EN100"/>
      <c r="EO100"/>
      <c r="EP100"/>
      <c r="EQ100"/>
      <c r="ER100"/>
      <c r="ES100"/>
      <c r="ET100"/>
      <c r="EU100"/>
      <c r="EV100"/>
      <c r="EW100"/>
      <c r="EX100"/>
      <c r="EY100"/>
      <c r="EZ100"/>
      <c r="FA100"/>
      <c r="FB100"/>
      <c r="FC100"/>
      <c r="FD100"/>
      <c r="FE100"/>
      <c r="FF100"/>
      <c r="FG100"/>
      <c r="FH100"/>
      <c r="FI100"/>
      <c r="FJ100"/>
      <c r="FK100"/>
      <c r="FL100"/>
      <c r="FM100"/>
      <c r="FN100"/>
      <c r="FO100"/>
      <c r="FP100"/>
      <c r="FQ100"/>
      <c r="FR100"/>
      <c r="FS100"/>
      <c r="FT100"/>
      <c r="FU100"/>
      <c r="FV100"/>
      <c r="FW100"/>
      <c r="FX100"/>
      <c r="FY100"/>
      <c r="FZ100"/>
      <c r="GA100"/>
      <c r="GB100"/>
      <c r="GC100"/>
      <c r="GD100"/>
      <c r="GE100"/>
      <c r="GF100"/>
      <c r="GG100"/>
      <c r="GH100"/>
      <c r="GI100"/>
      <c r="GJ100"/>
      <c r="GK100"/>
      <c r="GL100"/>
      <c r="GM100"/>
      <c r="GN100"/>
      <c r="GO100"/>
      <c r="GP100"/>
      <c r="GQ100"/>
      <c r="GR100"/>
      <c r="GS100"/>
      <c r="GT100"/>
      <c r="GU100"/>
      <c r="GV100"/>
      <c r="GW100"/>
      <c r="GX100"/>
      <c r="GY100"/>
      <c r="GZ100"/>
      <c r="HA100"/>
      <c r="HB100"/>
      <c r="HC100"/>
      <c r="HD100"/>
      <c r="HE100"/>
      <c r="HF100"/>
      <c r="HG100"/>
      <c r="HH100"/>
      <c r="HI100"/>
      <c r="HJ100"/>
      <c r="HK100"/>
      <c r="HL100"/>
      <c r="HM100"/>
      <c r="HN100"/>
      <c r="HO100"/>
      <c r="HP100"/>
      <c r="HQ100"/>
      <c r="HR100"/>
      <c r="HS100"/>
      <c r="HT100"/>
      <c r="HU100"/>
      <c r="HV100"/>
      <c r="HW100"/>
      <c r="HX100"/>
      <c r="HY100"/>
      <c r="HZ100"/>
      <c r="IA100"/>
      <c r="IB100"/>
      <c r="IC100"/>
      <c r="ID100"/>
      <c r="IE100"/>
      <c r="IF100"/>
      <c r="IG100"/>
      <c r="IH100"/>
      <c r="II100"/>
      <c r="IJ100"/>
      <c r="IK100"/>
      <c r="IL100"/>
      <c r="IM100"/>
      <c r="IN100"/>
      <c r="IO100"/>
      <c r="IP100"/>
      <c r="IQ100"/>
      <c r="IR100"/>
      <c r="IS100"/>
      <c r="IT100"/>
      <c r="IU100"/>
      <c r="IV100"/>
    </row>
    <row r="101" spans="1:256" x14ac:dyDescent="0.2">
      <c r="A101" s="168"/>
      <c r="B101" s="168"/>
      <c r="C101" s="168"/>
      <c r="D101" s="168"/>
      <c r="E101" s="32" t="s">
        <v>43</v>
      </c>
      <c r="F101" s="32" t="s">
        <v>43</v>
      </c>
      <c r="G101" s="32" t="s">
        <v>43</v>
      </c>
      <c r="H101" s="32" t="s">
        <v>43</v>
      </c>
      <c r="I101" s="32" t="s">
        <v>43</v>
      </c>
      <c r="J101" s="32" t="s">
        <v>43</v>
      </c>
      <c r="K101" s="32" t="s">
        <v>43</v>
      </c>
      <c r="L101" s="32" t="s">
        <v>43</v>
      </c>
      <c r="M101" s="32" t="s">
        <v>43</v>
      </c>
      <c r="N101" s="168"/>
      <c r="O101" s="168"/>
      <c r="P101" s="26"/>
      <c r="Q101" s="26"/>
      <c r="R101" s="168"/>
      <c r="S101" s="168"/>
      <c r="T101" s="168"/>
      <c r="U101" s="168"/>
      <c r="V101" s="168"/>
      <c r="W101" s="168"/>
      <c r="X101" s="168"/>
      <c r="Y101" s="33"/>
      <c r="Z101" s="33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  <c r="ED101"/>
      <c r="EE101"/>
      <c r="EF101"/>
      <c r="EG101"/>
      <c r="EH101"/>
      <c r="EI101"/>
      <c r="EJ101"/>
      <c r="EK101"/>
      <c r="EL101"/>
      <c r="EM101"/>
      <c r="EN101"/>
      <c r="EO101"/>
      <c r="EP101"/>
      <c r="EQ101"/>
      <c r="ER101"/>
      <c r="ES101"/>
      <c r="ET101"/>
      <c r="EU101"/>
      <c r="EV101"/>
      <c r="EW101"/>
      <c r="EX101"/>
      <c r="EY101"/>
      <c r="EZ101"/>
      <c r="FA101"/>
      <c r="FB101"/>
      <c r="FC101"/>
      <c r="FD101"/>
      <c r="FE101"/>
      <c r="FF101"/>
      <c r="FG101"/>
      <c r="FH101"/>
      <c r="FI101"/>
      <c r="FJ101"/>
      <c r="FK101"/>
      <c r="FL101"/>
      <c r="FM101"/>
      <c r="FN101"/>
      <c r="FO101"/>
      <c r="FP101"/>
      <c r="FQ101"/>
      <c r="FR101"/>
      <c r="FS101"/>
      <c r="FT101"/>
      <c r="FU101"/>
      <c r="FV101"/>
      <c r="FW101"/>
      <c r="FX101"/>
      <c r="FY101"/>
      <c r="FZ101"/>
      <c r="GA101"/>
      <c r="GB101"/>
      <c r="GC101"/>
      <c r="GD101"/>
      <c r="GE101"/>
      <c r="GF101"/>
      <c r="GG101"/>
      <c r="GH101"/>
      <c r="GI101"/>
      <c r="GJ101"/>
      <c r="GK101"/>
      <c r="GL101"/>
      <c r="GM101"/>
      <c r="GN101"/>
      <c r="GO101"/>
      <c r="GP101"/>
      <c r="GQ101"/>
      <c r="GR101"/>
      <c r="GS101"/>
      <c r="GT101"/>
      <c r="GU101"/>
      <c r="GV101"/>
      <c r="GW101"/>
      <c r="GX101"/>
      <c r="GY101"/>
      <c r="GZ101"/>
      <c r="HA101"/>
      <c r="HB101"/>
      <c r="HC101"/>
      <c r="HD101"/>
      <c r="HE101"/>
      <c r="HF101"/>
      <c r="HG101"/>
      <c r="HH101"/>
      <c r="HI101"/>
      <c r="HJ101"/>
      <c r="HK101"/>
      <c r="HL101"/>
      <c r="HM101"/>
      <c r="HN101"/>
      <c r="HO101"/>
      <c r="HP101"/>
      <c r="HQ101"/>
      <c r="HR101"/>
      <c r="HS101"/>
      <c r="HT101"/>
      <c r="HU101"/>
      <c r="HV101"/>
      <c r="HW101"/>
      <c r="HX101"/>
      <c r="HY101"/>
      <c r="HZ101"/>
      <c r="IA101"/>
      <c r="IB101"/>
      <c r="IC101"/>
      <c r="ID101"/>
      <c r="IE101"/>
      <c r="IF101"/>
      <c r="IG101"/>
      <c r="IH101"/>
      <c r="II101"/>
      <c r="IJ101"/>
      <c r="IK101"/>
      <c r="IL101"/>
      <c r="IM101"/>
      <c r="IN101"/>
      <c r="IO101"/>
      <c r="IP101"/>
      <c r="IQ101"/>
      <c r="IR101"/>
      <c r="IS101"/>
      <c r="IT101"/>
      <c r="IU101"/>
      <c r="IV101"/>
    </row>
    <row r="102" spans="1:256" ht="12.75" customHeight="1" x14ac:dyDescent="0.2">
      <c r="A102" s="255" t="s">
        <v>102</v>
      </c>
      <c r="B102" s="255"/>
      <c r="C102" s="255"/>
      <c r="D102" s="169"/>
      <c r="E102" s="169" t="s">
        <v>43</v>
      </c>
      <c r="F102" s="169" t="s">
        <v>43</v>
      </c>
      <c r="G102" s="38">
        <v>0</v>
      </c>
      <c r="H102" s="38">
        <v>0</v>
      </c>
      <c r="I102" s="38">
        <v>0</v>
      </c>
      <c r="J102" s="38">
        <v>0</v>
      </c>
      <c r="K102" s="38">
        <v>0</v>
      </c>
      <c r="L102" s="38">
        <v>0</v>
      </c>
      <c r="M102" s="38">
        <v>0</v>
      </c>
      <c r="N102" s="169"/>
      <c r="O102" s="169"/>
      <c r="P102" s="34"/>
      <c r="Q102" s="34"/>
      <c r="R102" s="169"/>
      <c r="S102" s="169"/>
      <c r="T102" s="169"/>
      <c r="U102" s="169"/>
      <c r="V102" s="169"/>
      <c r="W102" s="169"/>
      <c r="X102" s="169"/>
      <c r="Y102" s="20"/>
      <c r="Z102" s="20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  <c r="EC102"/>
      <c r="ED102"/>
      <c r="EE102"/>
      <c r="EF102"/>
      <c r="EG102"/>
      <c r="EH102"/>
      <c r="EI102"/>
      <c r="EJ102"/>
      <c r="EK102"/>
      <c r="EL102"/>
      <c r="EM102"/>
      <c r="EN102"/>
      <c r="EO102"/>
      <c r="EP102"/>
      <c r="EQ102"/>
      <c r="ER102"/>
      <c r="ES102"/>
      <c r="ET102"/>
      <c r="EU102"/>
      <c r="EV102"/>
      <c r="EW102"/>
      <c r="EX102"/>
      <c r="EY102"/>
      <c r="EZ102"/>
      <c r="FA102"/>
      <c r="FB102"/>
      <c r="FC102"/>
      <c r="FD102"/>
      <c r="FE102"/>
      <c r="FF102"/>
      <c r="FG102"/>
      <c r="FH102"/>
      <c r="FI102"/>
      <c r="FJ102"/>
      <c r="FK102"/>
      <c r="FL102"/>
      <c r="FM102"/>
      <c r="FN102"/>
      <c r="FO102"/>
      <c r="FP102"/>
      <c r="FQ102"/>
      <c r="FR102"/>
      <c r="FS102"/>
      <c r="FT102"/>
      <c r="FU102"/>
      <c r="FV102"/>
      <c r="FW102"/>
      <c r="FX102"/>
      <c r="FY102"/>
      <c r="FZ102"/>
      <c r="GA102"/>
      <c r="GB102"/>
      <c r="GC102"/>
      <c r="GD102"/>
      <c r="GE102"/>
      <c r="GF102"/>
      <c r="GG102"/>
      <c r="GH102"/>
      <c r="GI102"/>
      <c r="GJ102"/>
      <c r="GK102"/>
      <c r="GL102"/>
      <c r="GM102"/>
      <c r="GN102"/>
      <c r="GO102"/>
      <c r="GP102"/>
      <c r="GQ102"/>
      <c r="GR102"/>
      <c r="GS102"/>
      <c r="GT102"/>
      <c r="GU102"/>
      <c r="GV102"/>
      <c r="GW102"/>
      <c r="GX102"/>
      <c r="GY102"/>
      <c r="GZ102"/>
      <c r="HA102"/>
      <c r="HB102"/>
      <c r="HC102"/>
      <c r="HD102"/>
      <c r="HE102"/>
      <c r="HF102"/>
      <c r="HG102"/>
      <c r="HH102"/>
      <c r="HI102"/>
      <c r="HJ102"/>
      <c r="HK102"/>
      <c r="HL102"/>
      <c r="HM102"/>
      <c r="HN102"/>
      <c r="HO102"/>
      <c r="HP102"/>
      <c r="HQ102"/>
      <c r="HR102"/>
      <c r="HS102"/>
      <c r="HT102"/>
      <c r="HU102"/>
      <c r="HV102"/>
      <c r="HW102"/>
      <c r="HX102"/>
      <c r="HY102"/>
      <c r="HZ102"/>
      <c r="IA102"/>
      <c r="IB102"/>
      <c r="IC102"/>
      <c r="ID102"/>
      <c r="IE102"/>
      <c r="IF102"/>
      <c r="IG102"/>
      <c r="IH102"/>
      <c r="II102"/>
      <c r="IJ102"/>
      <c r="IK102"/>
      <c r="IL102"/>
      <c r="IM102"/>
      <c r="IN102"/>
      <c r="IO102"/>
      <c r="IP102"/>
      <c r="IQ102"/>
      <c r="IR102"/>
      <c r="IS102"/>
      <c r="IT102"/>
      <c r="IU102"/>
      <c r="IV102"/>
    </row>
    <row r="103" spans="1:256" ht="12" customHeight="1" x14ac:dyDescent="0.2">
      <c r="A103" s="236" t="s">
        <v>103</v>
      </c>
      <c r="B103" s="236"/>
      <c r="C103" s="236"/>
      <c r="D103" s="168"/>
      <c r="E103" s="168" t="s">
        <v>43</v>
      </c>
      <c r="F103" s="168" t="s">
        <v>43</v>
      </c>
      <c r="G103" s="38">
        <v>0</v>
      </c>
      <c r="H103" s="38">
        <v>0</v>
      </c>
      <c r="I103" s="38">
        <v>0</v>
      </c>
      <c r="J103" s="38">
        <v>0</v>
      </c>
      <c r="K103" s="38">
        <v>0</v>
      </c>
      <c r="L103" s="38">
        <v>0</v>
      </c>
      <c r="M103" s="38">
        <v>0</v>
      </c>
      <c r="N103" s="169"/>
      <c r="O103" s="169"/>
      <c r="P103" s="34"/>
      <c r="Q103" s="34"/>
      <c r="R103" s="169"/>
      <c r="S103" s="169"/>
      <c r="T103" s="169"/>
      <c r="U103" s="169"/>
      <c r="V103" s="169"/>
      <c r="W103" s="169"/>
      <c r="X103" s="169"/>
      <c r="Y103" s="20"/>
      <c r="Z103" s="20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  <c r="EG103"/>
      <c r="EH103"/>
      <c r="EI103"/>
      <c r="EJ103"/>
      <c r="EK103"/>
      <c r="EL103"/>
      <c r="EM103"/>
      <c r="EN103"/>
      <c r="EO103"/>
      <c r="EP103"/>
      <c r="EQ103"/>
      <c r="ER103"/>
      <c r="ES103"/>
      <c r="ET103"/>
      <c r="EU103"/>
      <c r="EV103"/>
      <c r="EW103"/>
      <c r="EX103"/>
      <c r="EY103"/>
      <c r="EZ103"/>
      <c r="FA103"/>
      <c r="FB103"/>
      <c r="FC103"/>
      <c r="FD103"/>
      <c r="FE103"/>
      <c r="FF103"/>
      <c r="FG103"/>
      <c r="FH103"/>
      <c r="FI103"/>
      <c r="FJ103"/>
      <c r="FK103"/>
      <c r="FL103"/>
      <c r="FM103"/>
      <c r="FN103"/>
      <c r="FO103"/>
      <c r="FP103"/>
      <c r="FQ103"/>
      <c r="FR103"/>
      <c r="FS103"/>
      <c r="FT103"/>
      <c r="FU103"/>
      <c r="FV103"/>
      <c r="FW103"/>
      <c r="FX103"/>
      <c r="FY103"/>
      <c r="FZ103"/>
      <c r="GA103"/>
      <c r="GB103"/>
      <c r="GC103"/>
      <c r="GD103"/>
      <c r="GE103"/>
      <c r="GF103"/>
      <c r="GG103"/>
      <c r="GH103"/>
      <c r="GI103"/>
      <c r="GJ103"/>
      <c r="GK103"/>
      <c r="GL103"/>
      <c r="GM103"/>
      <c r="GN103"/>
      <c r="GO103"/>
      <c r="GP103"/>
      <c r="GQ103"/>
      <c r="GR103"/>
      <c r="GS103"/>
      <c r="GT103"/>
      <c r="GU103"/>
      <c r="GV103"/>
      <c r="GW103"/>
      <c r="GX103"/>
      <c r="GY103"/>
      <c r="GZ103"/>
      <c r="HA103"/>
      <c r="HB103"/>
      <c r="HC103"/>
      <c r="HD103"/>
      <c r="HE103"/>
      <c r="HF103"/>
      <c r="HG103"/>
      <c r="HH103"/>
      <c r="HI103"/>
      <c r="HJ103"/>
      <c r="HK103"/>
      <c r="HL103"/>
      <c r="HM103"/>
      <c r="HN103"/>
      <c r="HO103"/>
      <c r="HP103"/>
      <c r="HQ103"/>
      <c r="HR103"/>
      <c r="HS103"/>
      <c r="HT103"/>
      <c r="HU103"/>
      <c r="HV103"/>
      <c r="HW103"/>
      <c r="HX103"/>
      <c r="HY103"/>
      <c r="HZ103"/>
      <c r="IA103"/>
      <c r="IB103"/>
      <c r="IC103"/>
      <c r="ID103"/>
      <c r="IE103"/>
      <c r="IF103"/>
      <c r="IG103"/>
      <c r="IH103"/>
      <c r="II103"/>
      <c r="IJ103"/>
      <c r="IK103"/>
      <c r="IL103"/>
      <c r="IM103"/>
      <c r="IN103"/>
      <c r="IO103"/>
      <c r="IP103"/>
      <c r="IQ103"/>
      <c r="IR103"/>
      <c r="IS103"/>
      <c r="IT103"/>
      <c r="IU103"/>
      <c r="IV103"/>
    </row>
    <row r="104" spans="1:256" ht="14.25" customHeight="1" x14ac:dyDescent="0.2">
      <c r="A104" s="21" t="s">
        <v>104</v>
      </c>
      <c r="B104" s="258" t="s">
        <v>50</v>
      </c>
      <c r="C104" s="258"/>
      <c r="D104" s="258"/>
      <c r="E104" s="258"/>
      <c r="F104" s="258"/>
      <c r="G104" s="258"/>
      <c r="H104" s="258"/>
      <c r="I104" s="258"/>
      <c r="J104" s="258"/>
      <c r="K104" s="258"/>
      <c r="L104" s="258"/>
      <c r="M104" s="258"/>
      <c r="N104" s="258"/>
      <c r="O104" s="258"/>
      <c r="P104" s="258"/>
      <c r="Q104" s="258"/>
      <c r="R104" s="258"/>
      <c r="S104" s="258"/>
      <c r="T104" s="258"/>
      <c r="U104" s="258"/>
      <c r="V104" s="258"/>
      <c r="W104" s="258"/>
      <c r="X104" s="258"/>
      <c r="Y104" s="31"/>
      <c r="Z104" s="31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  <c r="EC104"/>
      <c r="ED104"/>
      <c r="EE104"/>
      <c r="EF104"/>
      <c r="EG104"/>
      <c r="EH104"/>
      <c r="EI104"/>
      <c r="EJ104"/>
      <c r="EK104"/>
      <c r="EL104"/>
      <c r="EM104"/>
      <c r="EN104"/>
      <c r="EO104"/>
      <c r="EP104"/>
      <c r="EQ104"/>
      <c r="ER104"/>
      <c r="ES104"/>
      <c r="ET104"/>
      <c r="EU104"/>
      <c r="EV104"/>
      <c r="EW104"/>
      <c r="EX104"/>
      <c r="EY104"/>
      <c r="EZ104"/>
      <c r="FA104"/>
      <c r="FB104"/>
      <c r="FC104"/>
      <c r="FD104"/>
      <c r="FE104"/>
      <c r="FF104"/>
      <c r="FG104"/>
      <c r="FH104"/>
      <c r="FI104"/>
      <c r="FJ104"/>
      <c r="FK104"/>
      <c r="FL104"/>
      <c r="FM104"/>
      <c r="FN104"/>
      <c r="FO104"/>
      <c r="FP104"/>
      <c r="FQ104"/>
      <c r="FR104"/>
      <c r="FS104"/>
      <c r="FT104"/>
      <c r="FU104"/>
      <c r="FV104"/>
      <c r="FW104"/>
      <c r="FX104"/>
      <c r="FY104"/>
      <c r="FZ104"/>
      <c r="GA104"/>
      <c r="GB104"/>
      <c r="GC104"/>
      <c r="GD104"/>
      <c r="GE104"/>
      <c r="GF104"/>
      <c r="GG104"/>
      <c r="GH104"/>
      <c r="GI104"/>
      <c r="GJ104"/>
      <c r="GK104"/>
      <c r="GL104"/>
      <c r="GM104"/>
      <c r="GN104"/>
      <c r="GO104"/>
      <c r="GP104"/>
      <c r="GQ104"/>
      <c r="GR104"/>
      <c r="GS104"/>
      <c r="GT104"/>
      <c r="GU104"/>
      <c r="GV104"/>
      <c r="GW104"/>
      <c r="GX104"/>
      <c r="GY104"/>
      <c r="GZ104"/>
      <c r="HA104"/>
      <c r="HB104"/>
      <c r="HC104"/>
      <c r="HD104"/>
      <c r="HE104"/>
      <c r="HF104"/>
      <c r="HG104"/>
      <c r="HH104"/>
      <c r="HI104"/>
      <c r="HJ104"/>
      <c r="HK104"/>
      <c r="HL104"/>
      <c r="HM104"/>
      <c r="HN104"/>
      <c r="HO104"/>
      <c r="HP104"/>
      <c r="HQ104"/>
      <c r="HR104"/>
      <c r="HS104"/>
      <c r="HT104"/>
      <c r="HU104"/>
      <c r="HV104"/>
      <c r="HW104"/>
      <c r="HX104"/>
      <c r="HY104"/>
      <c r="HZ104"/>
      <c r="IA104"/>
      <c r="IB104"/>
      <c r="IC104"/>
      <c r="ID104"/>
      <c r="IE104"/>
      <c r="IF104"/>
      <c r="IG104"/>
      <c r="IH104"/>
      <c r="II104"/>
      <c r="IJ104"/>
      <c r="IK104"/>
      <c r="IL104"/>
      <c r="IM104"/>
      <c r="IN104"/>
      <c r="IO104"/>
      <c r="IP104"/>
      <c r="IQ104"/>
      <c r="IR104"/>
      <c r="IS104"/>
      <c r="IT104"/>
      <c r="IU104"/>
      <c r="IV104"/>
    </row>
    <row r="105" spans="1:256" ht="15" customHeight="1" x14ac:dyDescent="0.2">
      <c r="A105" s="35" t="s">
        <v>105</v>
      </c>
      <c r="B105" s="257" t="s">
        <v>39</v>
      </c>
      <c r="C105" s="257"/>
      <c r="D105" s="257"/>
      <c r="E105" s="257"/>
      <c r="F105" s="257"/>
      <c r="G105" s="257"/>
      <c r="H105" s="257"/>
      <c r="I105" s="257"/>
      <c r="J105" s="257"/>
      <c r="K105" s="257"/>
      <c r="L105" s="257"/>
      <c r="M105" s="257"/>
      <c r="N105" s="257"/>
      <c r="O105" s="257"/>
      <c r="P105" s="257"/>
      <c r="Q105" s="257"/>
      <c r="R105" s="257"/>
      <c r="S105" s="257"/>
      <c r="T105" s="257"/>
      <c r="U105" s="257"/>
      <c r="V105" s="257"/>
      <c r="W105" s="257"/>
      <c r="X105" s="257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  <c r="EB105"/>
      <c r="EC105"/>
      <c r="ED105"/>
      <c r="EE105"/>
      <c r="EF105"/>
      <c r="EG105"/>
      <c r="EH105"/>
      <c r="EI105"/>
      <c r="EJ105"/>
      <c r="EK105"/>
      <c r="EL105"/>
      <c r="EM105"/>
      <c r="EN105"/>
      <c r="EO105"/>
      <c r="EP105"/>
      <c r="EQ105"/>
      <c r="ER105"/>
      <c r="ES105"/>
      <c r="ET105"/>
      <c r="EU105"/>
      <c r="EV105"/>
      <c r="EW105"/>
      <c r="EX105"/>
      <c r="EY105"/>
      <c r="EZ105"/>
      <c r="FA105"/>
      <c r="FB105"/>
      <c r="FC105"/>
      <c r="FD105"/>
      <c r="FE105"/>
      <c r="FF105"/>
      <c r="FG105"/>
      <c r="FH105"/>
      <c r="FI105"/>
      <c r="FJ105"/>
      <c r="FK105"/>
      <c r="FL105"/>
      <c r="FM105"/>
      <c r="FN105"/>
      <c r="FO105"/>
      <c r="FP105"/>
      <c r="FQ105"/>
      <c r="FR105"/>
      <c r="FS105"/>
      <c r="FT105"/>
      <c r="FU105"/>
      <c r="FV105"/>
      <c r="FW105"/>
      <c r="FX105"/>
      <c r="FY105"/>
      <c r="FZ105"/>
      <c r="GA105"/>
      <c r="GB105"/>
      <c r="GC105"/>
      <c r="GD105"/>
      <c r="GE105"/>
      <c r="GF105"/>
      <c r="GG105"/>
      <c r="GH105"/>
      <c r="GI105"/>
      <c r="GJ105"/>
      <c r="GK105"/>
      <c r="GL105"/>
      <c r="GM105"/>
      <c r="GN105"/>
      <c r="GO105"/>
      <c r="GP105"/>
      <c r="GQ105"/>
      <c r="GR105"/>
      <c r="GS105"/>
      <c r="GT105"/>
      <c r="GU105"/>
      <c r="GV105"/>
      <c r="GW105"/>
      <c r="GX105"/>
      <c r="GY105"/>
      <c r="GZ105"/>
      <c r="HA105"/>
      <c r="HB105"/>
      <c r="HC105"/>
      <c r="HD105"/>
      <c r="HE105"/>
      <c r="HF105"/>
      <c r="HG105"/>
      <c r="HH105"/>
      <c r="HI105"/>
      <c r="HJ105"/>
      <c r="HK105"/>
      <c r="HL105"/>
      <c r="HM105"/>
      <c r="HN105"/>
      <c r="HO105"/>
      <c r="HP105"/>
      <c r="HQ105"/>
      <c r="HR105"/>
      <c r="HS105"/>
      <c r="HT105"/>
      <c r="HU105"/>
      <c r="HV105"/>
      <c r="HW105"/>
      <c r="HX105"/>
      <c r="HY105"/>
      <c r="HZ105"/>
      <c r="IA105"/>
      <c r="IB105"/>
      <c r="IC105"/>
      <c r="ID105"/>
      <c r="IE105"/>
      <c r="IF105"/>
      <c r="IG105"/>
      <c r="IH105"/>
      <c r="II105"/>
      <c r="IJ105"/>
      <c r="IK105"/>
      <c r="IL105"/>
      <c r="IM105"/>
      <c r="IN105"/>
      <c r="IO105"/>
      <c r="IP105"/>
      <c r="IQ105"/>
      <c r="IR105"/>
      <c r="IS105"/>
      <c r="IT105"/>
      <c r="IU105"/>
      <c r="IV105"/>
    </row>
    <row r="106" spans="1:256" x14ac:dyDescent="0.2">
      <c r="A106" s="168"/>
      <c r="B106" s="168"/>
      <c r="C106" s="168"/>
      <c r="D106" s="168"/>
      <c r="E106" s="32" t="s">
        <v>43</v>
      </c>
      <c r="F106" s="32" t="s">
        <v>43</v>
      </c>
      <c r="G106" s="32" t="s">
        <v>43</v>
      </c>
      <c r="H106" s="32" t="s">
        <v>43</v>
      </c>
      <c r="I106" s="32" t="s">
        <v>43</v>
      </c>
      <c r="J106" s="32" t="s">
        <v>43</v>
      </c>
      <c r="K106" s="32" t="s">
        <v>43</v>
      </c>
      <c r="L106" s="32" t="s">
        <v>43</v>
      </c>
      <c r="M106" s="32" t="s">
        <v>43</v>
      </c>
      <c r="N106" s="168"/>
      <c r="O106" s="168"/>
      <c r="P106" s="26"/>
      <c r="Q106" s="26"/>
      <c r="R106" s="168"/>
      <c r="S106" s="168"/>
      <c r="T106" s="168"/>
      <c r="U106" s="168"/>
      <c r="V106" s="168"/>
      <c r="W106" s="168"/>
      <c r="X106" s="168"/>
      <c r="Y106" s="33"/>
      <c r="Z106" s="33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  <c r="DX106"/>
      <c r="DY106"/>
      <c r="DZ106"/>
      <c r="EA106"/>
      <c r="EB106"/>
      <c r="EC106"/>
      <c r="ED106"/>
      <c r="EE106"/>
      <c r="EF106"/>
      <c r="EG106"/>
      <c r="EH106"/>
      <c r="EI106"/>
      <c r="EJ106"/>
      <c r="EK106"/>
      <c r="EL106"/>
      <c r="EM106"/>
      <c r="EN106"/>
      <c r="EO106"/>
      <c r="EP106"/>
      <c r="EQ106"/>
      <c r="ER106"/>
      <c r="ES106"/>
      <c r="ET106"/>
      <c r="EU106"/>
      <c r="EV106"/>
      <c r="EW106"/>
      <c r="EX106"/>
      <c r="EY106"/>
      <c r="EZ106"/>
      <c r="FA106"/>
      <c r="FB106"/>
      <c r="FC106"/>
      <c r="FD106"/>
      <c r="FE106"/>
      <c r="FF106"/>
      <c r="FG106"/>
      <c r="FH106"/>
      <c r="FI106"/>
      <c r="FJ106"/>
      <c r="FK106"/>
      <c r="FL106"/>
      <c r="FM106"/>
      <c r="FN106"/>
      <c r="FO106"/>
      <c r="FP106"/>
      <c r="FQ106"/>
      <c r="FR106"/>
      <c r="FS106"/>
      <c r="FT106"/>
      <c r="FU106"/>
      <c r="FV106"/>
      <c r="FW106"/>
      <c r="FX106"/>
      <c r="FY106"/>
      <c r="FZ106"/>
      <c r="GA106"/>
      <c r="GB106"/>
      <c r="GC106"/>
      <c r="GD106"/>
      <c r="GE106"/>
      <c r="GF106"/>
      <c r="GG106"/>
      <c r="GH106"/>
      <c r="GI106"/>
      <c r="GJ106"/>
      <c r="GK106"/>
      <c r="GL106"/>
      <c r="GM106"/>
      <c r="GN106"/>
      <c r="GO106"/>
      <c r="GP106"/>
      <c r="GQ106"/>
      <c r="GR106"/>
      <c r="GS106"/>
      <c r="GT106"/>
      <c r="GU106"/>
      <c r="GV106"/>
      <c r="GW106"/>
      <c r="GX106"/>
      <c r="GY106"/>
      <c r="GZ106"/>
      <c r="HA106"/>
      <c r="HB106"/>
      <c r="HC106"/>
      <c r="HD106"/>
      <c r="HE106"/>
      <c r="HF106"/>
      <c r="HG106"/>
      <c r="HH106"/>
      <c r="HI106"/>
      <c r="HJ106"/>
      <c r="HK106"/>
      <c r="HL106"/>
      <c r="HM106"/>
      <c r="HN106"/>
      <c r="HO106"/>
      <c r="HP106"/>
      <c r="HQ106"/>
      <c r="HR106"/>
      <c r="HS106"/>
      <c r="HT106"/>
      <c r="HU106"/>
      <c r="HV106"/>
      <c r="HW106"/>
      <c r="HX106"/>
      <c r="HY106"/>
      <c r="HZ106"/>
      <c r="IA106"/>
      <c r="IB106"/>
      <c r="IC106"/>
      <c r="ID106"/>
      <c r="IE106"/>
      <c r="IF106"/>
      <c r="IG106"/>
      <c r="IH106"/>
      <c r="II106"/>
      <c r="IJ106"/>
      <c r="IK106"/>
      <c r="IL106"/>
      <c r="IM106"/>
      <c r="IN106"/>
      <c r="IO106"/>
      <c r="IP106"/>
      <c r="IQ106"/>
      <c r="IR106"/>
      <c r="IS106"/>
      <c r="IT106"/>
      <c r="IU106"/>
      <c r="IV106"/>
    </row>
    <row r="107" spans="1:256" ht="14.25" customHeight="1" x14ac:dyDescent="0.2">
      <c r="A107" s="255" t="s">
        <v>106</v>
      </c>
      <c r="B107" s="255"/>
      <c r="C107" s="255"/>
      <c r="D107" s="169"/>
      <c r="E107" s="169" t="s">
        <v>43</v>
      </c>
      <c r="F107" s="169" t="s">
        <v>43</v>
      </c>
      <c r="G107" s="38">
        <v>0</v>
      </c>
      <c r="H107" s="38">
        <v>0</v>
      </c>
      <c r="I107" s="38">
        <v>0</v>
      </c>
      <c r="J107" s="38">
        <v>0</v>
      </c>
      <c r="K107" s="38">
        <v>0</v>
      </c>
      <c r="L107" s="38">
        <v>0</v>
      </c>
      <c r="M107" s="38">
        <v>0</v>
      </c>
      <c r="N107" s="169"/>
      <c r="O107" s="169"/>
      <c r="P107" s="34"/>
      <c r="Q107" s="34"/>
      <c r="R107" s="169"/>
      <c r="S107" s="169"/>
      <c r="T107" s="169"/>
      <c r="U107" s="169"/>
      <c r="V107" s="169"/>
      <c r="W107" s="169"/>
      <c r="X107" s="169"/>
      <c r="Y107" s="20"/>
      <c r="Z107" s="20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  <c r="EC107"/>
      <c r="ED107"/>
      <c r="EE107"/>
      <c r="EF107"/>
      <c r="EG107"/>
      <c r="EH107"/>
      <c r="EI107"/>
      <c r="EJ107"/>
      <c r="EK107"/>
      <c r="EL107"/>
      <c r="EM107"/>
      <c r="EN107"/>
      <c r="EO107"/>
      <c r="EP107"/>
      <c r="EQ107"/>
      <c r="ER107"/>
      <c r="ES107"/>
      <c r="ET107"/>
      <c r="EU107"/>
      <c r="EV107"/>
      <c r="EW107"/>
      <c r="EX107"/>
      <c r="EY107"/>
      <c r="EZ107"/>
      <c r="FA107"/>
      <c r="FB107"/>
      <c r="FC107"/>
      <c r="FD107"/>
      <c r="FE107"/>
      <c r="FF107"/>
      <c r="FG107"/>
      <c r="FH107"/>
      <c r="FI107"/>
      <c r="FJ107"/>
      <c r="FK107"/>
      <c r="FL107"/>
      <c r="FM107"/>
      <c r="FN107"/>
      <c r="FO107"/>
      <c r="FP107"/>
      <c r="FQ107"/>
      <c r="FR107"/>
      <c r="FS107"/>
      <c r="FT107"/>
      <c r="FU107"/>
      <c r="FV107"/>
      <c r="FW107"/>
      <c r="FX107"/>
      <c r="FY107"/>
      <c r="FZ107"/>
      <c r="GA107"/>
      <c r="GB107"/>
      <c r="GC107"/>
      <c r="GD107"/>
      <c r="GE107"/>
      <c r="GF107"/>
      <c r="GG107"/>
      <c r="GH107"/>
      <c r="GI107"/>
      <c r="GJ107"/>
      <c r="GK107"/>
      <c r="GL107"/>
      <c r="GM107"/>
      <c r="GN107"/>
      <c r="GO107"/>
      <c r="GP107"/>
      <c r="GQ107"/>
      <c r="GR107"/>
      <c r="GS107"/>
      <c r="GT107"/>
      <c r="GU107"/>
      <c r="GV107"/>
      <c r="GW107"/>
      <c r="GX107"/>
      <c r="GY107"/>
      <c r="GZ107"/>
      <c r="HA107"/>
      <c r="HB107"/>
      <c r="HC107"/>
      <c r="HD107"/>
      <c r="HE107"/>
      <c r="HF107"/>
      <c r="HG107"/>
      <c r="HH107"/>
      <c r="HI107"/>
      <c r="HJ107"/>
      <c r="HK107"/>
      <c r="HL107"/>
      <c r="HM107"/>
      <c r="HN107"/>
      <c r="HO107"/>
      <c r="HP107"/>
      <c r="HQ107"/>
      <c r="HR107"/>
      <c r="HS107"/>
      <c r="HT107"/>
      <c r="HU107"/>
      <c r="HV107"/>
      <c r="HW107"/>
      <c r="HX107"/>
      <c r="HY107"/>
      <c r="HZ107"/>
      <c r="IA107"/>
      <c r="IB107"/>
      <c r="IC107"/>
      <c r="ID107"/>
      <c r="IE107"/>
      <c r="IF107"/>
      <c r="IG107"/>
      <c r="IH107"/>
      <c r="II107"/>
      <c r="IJ107"/>
      <c r="IK107"/>
      <c r="IL107"/>
      <c r="IM107"/>
      <c r="IN107"/>
      <c r="IO107"/>
      <c r="IP107"/>
      <c r="IQ107"/>
      <c r="IR107"/>
      <c r="IS107"/>
      <c r="IT107"/>
      <c r="IU107"/>
      <c r="IV107"/>
    </row>
    <row r="108" spans="1:256" ht="16.5" customHeight="1" x14ac:dyDescent="0.2">
      <c r="A108" s="167" t="s">
        <v>107</v>
      </c>
      <c r="B108" s="257" t="s">
        <v>55</v>
      </c>
      <c r="C108" s="257"/>
      <c r="D108" s="257"/>
      <c r="E108" s="257"/>
      <c r="F108" s="257"/>
      <c r="G108" s="257"/>
      <c r="H108" s="257"/>
      <c r="I108" s="257"/>
      <c r="J108" s="257"/>
      <c r="K108" s="257"/>
      <c r="L108" s="257"/>
      <c r="M108" s="257"/>
      <c r="N108" s="257"/>
      <c r="O108" s="257"/>
      <c r="P108" s="257"/>
      <c r="Q108" s="257"/>
      <c r="R108" s="257"/>
      <c r="S108" s="257"/>
      <c r="T108" s="257"/>
      <c r="U108" s="257"/>
      <c r="V108" s="257"/>
      <c r="W108" s="257"/>
      <c r="X108" s="257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EB108"/>
      <c r="EC108"/>
      <c r="ED108"/>
      <c r="EE108"/>
      <c r="EF108"/>
      <c r="EG108"/>
      <c r="EH108"/>
      <c r="EI108"/>
      <c r="EJ108"/>
      <c r="EK108"/>
      <c r="EL108"/>
      <c r="EM108"/>
      <c r="EN108"/>
      <c r="EO108"/>
      <c r="EP108"/>
      <c r="EQ108"/>
      <c r="ER108"/>
      <c r="ES108"/>
      <c r="ET108"/>
      <c r="EU108"/>
      <c r="EV108"/>
      <c r="EW108"/>
      <c r="EX108"/>
      <c r="EY108"/>
      <c r="EZ108"/>
      <c r="FA108"/>
      <c r="FB108"/>
      <c r="FC108"/>
      <c r="FD108"/>
      <c r="FE108"/>
      <c r="FF108"/>
      <c r="FG108"/>
      <c r="FH108"/>
      <c r="FI108"/>
      <c r="FJ108"/>
      <c r="FK108"/>
      <c r="FL108"/>
      <c r="FM108"/>
      <c r="FN108"/>
      <c r="FO108"/>
      <c r="FP108"/>
      <c r="FQ108"/>
      <c r="FR108"/>
      <c r="FS108"/>
      <c r="FT108"/>
      <c r="FU108"/>
      <c r="FV108"/>
      <c r="FW108"/>
      <c r="FX108"/>
      <c r="FY108"/>
      <c r="FZ108"/>
      <c r="GA108"/>
      <c r="GB108"/>
      <c r="GC108"/>
      <c r="GD108"/>
      <c r="GE108"/>
      <c r="GF108"/>
      <c r="GG108"/>
      <c r="GH108"/>
      <c r="GI108"/>
      <c r="GJ108"/>
      <c r="GK108"/>
      <c r="GL108"/>
      <c r="GM108"/>
      <c r="GN108"/>
      <c r="GO108"/>
      <c r="GP108"/>
      <c r="GQ108"/>
      <c r="GR108"/>
      <c r="GS108"/>
      <c r="GT108"/>
      <c r="GU108"/>
      <c r="GV108"/>
      <c r="GW108"/>
      <c r="GX108"/>
      <c r="GY108"/>
      <c r="GZ108"/>
      <c r="HA108"/>
      <c r="HB108"/>
      <c r="HC108"/>
      <c r="HD108"/>
      <c r="HE108"/>
      <c r="HF108"/>
      <c r="HG108"/>
      <c r="HH108"/>
      <c r="HI108"/>
      <c r="HJ108"/>
      <c r="HK108"/>
      <c r="HL108"/>
      <c r="HM108"/>
      <c r="HN108"/>
      <c r="HO108"/>
      <c r="HP108"/>
      <c r="HQ108"/>
      <c r="HR108"/>
      <c r="HS108"/>
      <c r="HT108"/>
      <c r="HU108"/>
      <c r="HV108"/>
      <c r="HW108"/>
      <c r="HX108"/>
      <c r="HY108"/>
      <c r="HZ108"/>
      <c r="IA108"/>
      <c r="IB108"/>
      <c r="IC108"/>
      <c r="ID108"/>
      <c r="IE108"/>
      <c r="IF108"/>
      <c r="IG108"/>
      <c r="IH108"/>
      <c r="II108"/>
      <c r="IJ108"/>
      <c r="IK108"/>
      <c r="IL108"/>
      <c r="IM108"/>
      <c r="IN108"/>
      <c r="IO108"/>
      <c r="IP108"/>
      <c r="IQ108"/>
      <c r="IR108"/>
      <c r="IS108"/>
      <c r="IT108"/>
      <c r="IU108"/>
      <c r="IV108"/>
    </row>
    <row r="109" spans="1:256" x14ac:dyDescent="0.2">
      <c r="A109" s="168"/>
      <c r="B109" s="168"/>
      <c r="C109" s="168"/>
      <c r="D109" s="168"/>
      <c r="E109" s="32" t="s">
        <v>43</v>
      </c>
      <c r="F109" s="32" t="s">
        <v>43</v>
      </c>
      <c r="G109" s="32" t="s">
        <v>43</v>
      </c>
      <c r="H109" s="32" t="s">
        <v>43</v>
      </c>
      <c r="I109" s="32" t="s">
        <v>43</v>
      </c>
      <c r="J109" s="32" t="s">
        <v>43</v>
      </c>
      <c r="K109" s="32" t="s">
        <v>43</v>
      </c>
      <c r="L109" s="32" t="s">
        <v>43</v>
      </c>
      <c r="M109" s="32" t="s">
        <v>43</v>
      </c>
      <c r="N109" s="168"/>
      <c r="O109" s="168"/>
      <c r="P109" s="26"/>
      <c r="Q109" s="26"/>
      <c r="R109" s="168"/>
      <c r="S109" s="168"/>
      <c r="T109" s="168"/>
      <c r="U109" s="168"/>
      <c r="V109" s="168"/>
      <c r="W109" s="168"/>
      <c r="X109" s="168"/>
      <c r="Y109" s="33"/>
      <c r="Z109" s="33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  <c r="DW109"/>
      <c r="DX109"/>
      <c r="DY109"/>
      <c r="DZ109"/>
      <c r="EA109"/>
      <c r="EB109"/>
      <c r="EC109"/>
      <c r="ED109"/>
      <c r="EE109"/>
      <c r="EF109"/>
      <c r="EG109"/>
      <c r="EH109"/>
      <c r="EI109"/>
      <c r="EJ109"/>
      <c r="EK109"/>
      <c r="EL109"/>
      <c r="EM109"/>
      <c r="EN109"/>
      <c r="EO109"/>
      <c r="EP109"/>
      <c r="EQ109"/>
      <c r="ER109"/>
      <c r="ES109"/>
      <c r="ET109"/>
      <c r="EU109"/>
      <c r="EV109"/>
      <c r="EW109"/>
      <c r="EX109"/>
      <c r="EY109"/>
      <c r="EZ109"/>
      <c r="FA109"/>
      <c r="FB109"/>
      <c r="FC109"/>
      <c r="FD109"/>
      <c r="FE109"/>
      <c r="FF109"/>
      <c r="FG109"/>
      <c r="FH109"/>
      <c r="FI109"/>
      <c r="FJ109"/>
      <c r="FK109"/>
      <c r="FL109"/>
      <c r="FM109"/>
      <c r="FN109"/>
      <c r="FO109"/>
      <c r="FP109"/>
      <c r="FQ109"/>
      <c r="FR109"/>
      <c r="FS109"/>
      <c r="FT109"/>
      <c r="FU109"/>
      <c r="FV109"/>
      <c r="FW109"/>
      <c r="FX109"/>
      <c r="FY109"/>
      <c r="FZ109"/>
      <c r="GA109"/>
      <c r="GB109"/>
      <c r="GC109"/>
      <c r="GD109"/>
      <c r="GE109"/>
      <c r="GF109"/>
      <c r="GG109"/>
      <c r="GH109"/>
      <c r="GI109"/>
      <c r="GJ109"/>
      <c r="GK109"/>
      <c r="GL109"/>
      <c r="GM109"/>
      <c r="GN109"/>
      <c r="GO109"/>
      <c r="GP109"/>
      <c r="GQ109"/>
      <c r="GR109"/>
      <c r="GS109"/>
      <c r="GT109"/>
      <c r="GU109"/>
      <c r="GV109"/>
      <c r="GW109"/>
      <c r="GX109"/>
      <c r="GY109"/>
      <c r="GZ109"/>
      <c r="HA109"/>
      <c r="HB109"/>
      <c r="HC109"/>
      <c r="HD109"/>
      <c r="HE109"/>
      <c r="HF109"/>
      <c r="HG109"/>
      <c r="HH109"/>
      <c r="HI109"/>
      <c r="HJ109"/>
      <c r="HK109"/>
      <c r="HL109"/>
      <c r="HM109"/>
      <c r="HN109"/>
      <c r="HO109"/>
      <c r="HP109"/>
      <c r="HQ109"/>
      <c r="HR109"/>
      <c r="HS109"/>
      <c r="HT109"/>
      <c r="HU109"/>
      <c r="HV109"/>
      <c r="HW109"/>
      <c r="HX109"/>
      <c r="HY109"/>
      <c r="HZ109"/>
      <c r="IA109"/>
      <c r="IB109"/>
      <c r="IC109"/>
      <c r="ID109"/>
      <c r="IE109"/>
      <c r="IF109"/>
      <c r="IG109"/>
      <c r="IH109"/>
      <c r="II109"/>
      <c r="IJ109"/>
      <c r="IK109"/>
      <c r="IL109"/>
      <c r="IM109"/>
      <c r="IN109"/>
      <c r="IO109"/>
      <c r="IP109"/>
      <c r="IQ109"/>
      <c r="IR109"/>
      <c r="IS109"/>
      <c r="IT109"/>
      <c r="IU109"/>
      <c r="IV109"/>
    </row>
    <row r="110" spans="1:256" ht="14.25" customHeight="1" x14ac:dyDescent="0.2">
      <c r="A110" s="255" t="s">
        <v>108</v>
      </c>
      <c r="B110" s="255"/>
      <c r="C110" s="255"/>
      <c r="D110" s="169"/>
      <c r="E110" s="169" t="s">
        <v>43</v>
      </c>
      <c r="F110" s="169" t="s">
        <v>43</v>
      </c>
      <c r="G110" s="38">
        <v>0</v>
      </c>
      <c r="H110" s="38">
        <v>0</v>
      </c>
      <c r="I110" s="38">
        <v>0</v>
      </c>
      <c r="J110" s="38">
        <v>0</v>
      </c>
      <c r="K110" s="38">
        <v>0</v>
      </c>
      <c r="L110" s="38">
        <v>0</v>
      </c>
      <c r="M110" s="38">
        <v>0</v>
      </c>
      <c r="N110" s="169"/>
      <c r="O110" s="169"/>
      <c r="P110" s="34"/>
      <c r="Q110" s="34"/>
      <c r="R110" s="169"/>
      <c r="S110" s="169"/>
      <c r="T110" s="169"/>
      <c r="U110" s="169"/>
      <c r="V110" s="169"/>
      <c r="W110" s="169"/>
      <c r="X110" s="169"/>
      <c r="Y110" s="20"/>
      <c r="Z110" s="2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  <c r="DW110"/>
      <c r="DX110"/>
      <c r="DY110"/>
      <c r="DZ110"/>
      <c r="EA110"/>
      <c r="EB110"/>
      <c r="EC110"/>
      <c r="ED110"/>
      <c r="EE110"/>
      <c r="EF110"/>
      <c r="EG110"/>
      <c r="EH110"/>
      <c r="EI110"/>
      <c r="EJ110"/>
      <c r="EK110"/>
      <c r="EL110"/>
      <c r="EM110"/>
      <c r="EN110"/>
      <c r="EO110"/>
      <c r="EP110"/>
      <c r="EQ110"/>
      <c r="ER110"/>
      <c r="ES110"/>
      <c r="ET110"/>
      <c r="EU110"/>
      <c r="EV110"/>
      <c r="EW110"/>
      <c r="EX110"/>
      <c r="EY110"/>
      <c r="EZ110"/>
      <c r="FA110"/>
      <c r="FB110"/>
      <c r="FC110"/>
      <c r="FD110"/>
      <c r="FE110"/>
      <c r="FF110"/>
      <c r="FG110"/>
      <c r="FH110"/>
      <c r="FI110"/>
      <c r="FJ110"/>
      <c r="FK110"/>
      <c r="FL110"/>
      <c r="FM110"/>
      <c r="FN110"/>
      <c r="FO110"/>
      <c r="FP110"/>
      <c r="FQ110"/>
      <c r="FR110"/>
      <c r="FS110"/>
      <c r="FT110"/>
      <c r="FU110"/>
      <c r="FV110"/>
      <c r="FW110"/>
      <c r="FX110"/>
      <c r="FY110"/>
      <c r="FZ110"/>
      <c r="GA110"/>
      <c r="GB110"/>
      <c r="GC110"/>
      <c r="GD110"/>
      <c r="GE110"/>
      <c r="GF110"/>
      <c r="GG110"/>
      <c r="GH110"/>
      <c r="GI110"/>
      <c r="GJ110"/>
      <c r="GK110"/>
      <c r="GL110"/>
      <c r="GM110"/>
      <c r="GN110"/>
      <c r="GO110"/>
      <c r="GP110"/>
      <c r="GQ110"/>
      <c r="GR110"/>
      <c r="GS110"/>
      <c r="GT110"/>
      <c r="GU110"/>
      <c r="GV110"/>
      <c r="GW110"/>
      <c r="GX110"/>
      <c r="GY110"/>
      <c r="GZ110"/>
      <c r="HA110"/>
      <c r="HB110"/>
      <c r="HC110"/>
      <c r="HD110"/>
      <c r="HE110"/>
      <c r="HF110"/>
      <c r="HG110"/>
      <c r="HH110"/>
      <c r="HI110"/>
      <c r="HJ110"/>
      <c r="HK110"/>
      <c r="HL110"/>
      <c r="HM110"/>
      <c r="HN110"/>
      <c r="HO110"/>
      <c r="HP110"/>
      <c r="HQ110"/>
      <c r="HR110"/>
      <c r="HS110"/>
      <c r="HT110"/>
      <c r="HU110"/>
      <c r="HV110"/>
      <c r="HW110"/>
      <c r="HX110"/>
      <c r="HY110"/>
      <c r="HZ110"/>
      <c r="IA110"/>
      <c r="IB110"/>
      <c r="IC110"/>
      <c r="ID110"/>
      <c r="IE110"/>
      <c r="IF110"/>
      <c r="IG110"/>
      <c r="IH110"/>
      <c r="II110"/>
      <c r="IJ110"/>
      <c r="IK110"/>
      <c r="IL110"/>
      <c r="IM110"/>
      <c r="IN110"/>
      <c r="IO110"/>
      <c r="IP110"/>
      <c r="IQ110"/>
      <c r="IR110"/>
      <c r="IS110"/>
      <c r="IT110"/>
      <c r="IU110"/>
      <c r="IV110"/>
    </row>
    <row r="111" spans="1:256" ht="14.25" customHeight="1" x14ac:dyDescent="0.2">
      <c r="A111" s="169" t="s">
        <v>109</v>
      </c>
      <c r="B111" s="257" t="s">
        <v>58</v>
      </c>
      <c r="C111" s="257"/>
      <c r="D111" s="257"/>
      <c r="E111" s="257"/>
      <c r="F111" s="257"/>
      <c r="G111" s="257"/>
      <c r="H111" s="257"/>
      <c r="I111" s="257"/>
      <c r="J111" s="257"/>
      <c r="K111" s="257"/>
      <c r="L111" s="257"/>
      <c r="M111" s="257"/>
      <c r="N111" s="257"/>
      <c r="O111" s="257"/>
      <c r="P111" s="257"/>
      <c r="Q111" s="257"/>
      <c r="R111" s="257"/>
      <c r="S111" s="257"/>
      <c r="T111" s="257"/>
      <c r="U111" s="257"/>
      <c r="V111" s="257"/>
      <c r="W111" s="257"/>
      <c r="X111" s="257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  <c r="DW111"/>
      <c r="DX111"/>
      <c r="DY111"/>
      <c r="DZ111"/>
      <c r="EA111"/>
      <c r="EB111"/>
      <c r="EC111"/>
      <c r="ED111"/>
      <c r="EE111"/>
      <c r="EF111"/>
      <c r="EG111"/>
      <c r="EH111"/>
      <c r="EI111"/>
      <c r="EJ111"/>
      <c r="EK111"/>
      <c r="EL111"/>
      <c r="EM111"/>
      <c r="EN111"/>
      <c r="EO111"/>
      <c r="EP111"/>
      <c r="EQ111"/>
      <c r="ER111"/>
      <c r="ES111"/>
      <c r="ET111"/>
      <c r="EU111"/>
      <c r="EV111"/>
      <c r="EW111"/>
      <c r="EX111"/>
      <c r="EY111"/>
      <c r="EZ111"/>
      <c r="FA111"/>
      <c r="FB111"/>
      <c r="FC111"/>
      <c r="FD111"/>
      <c r="FE111"/>
      <c r="FF111"/>
      <c r="FG111"/>
      <c r="FH111"/>
      <c r="FI111"/>
      <c r="FJ111"/>
      <c r="FK111"/>
      <c r="FL111"/>
      <c r="FM111"/>
      <c r="FN111"/>
      <c r="FO111"/>
      <c r="FP111"/>
      <c r="FQ111"/>
      <c r="FR111"/>
      <c r="FS111"/>
      <c r="FT111"/>
      <c r="FU111"/>
      <c r="FV111"/>
      <c r="FW111"/>
      <c r="FX111"/>
      <c r="FY111"/>
      <c r="FZ111"/>
      <c r="GA111"/>
      <c r="GB111"/>
      <c r="GC111"/>
      <c r="GD111"/>
      <c r="GE111"/>
      <c r="GF111"/>
      <c r="GG111"/>
      <c r="GH111"/>
      <c r="GI111"/>
      <c r="GJ111"/>
      <c r="GK111"/>
      <c r="GL111"/>
      <c r="GM111"/>
      <c r="GN111"/>
      <c r="GO111"/>
      <c r="GP111"/>
      <c r="GQ111"/>
      <c r="GR111"/>
      <c r="GS111"/>
      <c r="GT111"/>
      <c r="GU111"/>
      <c r="GV111"/>
      <c r="GW111"/>
      <c r="GX111"/>
      <c r="GY111"/>
      <c r="GZ111"/>
      <c r="HA111"/>
      <c r="HB111"/>
      <c r="HC111"/>
      <c r="HD111"/>
      <c r="HE111"/>
      <c r="HF111"/>
      <c r="HG111"/>
      <c r="HH111"/>
      <c r="HI111"/>
      <c r="HJ111"/>
      <c r="HK111"/>
      <c r="HL111"/>
      <c r="HM111"/>
      <c r="HN111"/>
      <c r="HO111"/>
      <c r="HP111"/>
      <c r="HQ111"/>
      <c r="HR111"/>
      <c r="HS111"/>
      <c r="HT111"/>
      <c r="HU111"/>
      <c r="HV111"/>
      <c r="HW111"/>
      <c r="HX111"/>
      <c r="HY111"/>
      <c r="HZ111"/>
      <c r="IA111"/>
      <c r="IB111"/>
      <c r="IC111"/>
      <c r="ID111"/>
      <c r="IE111"/>
      <c r="IF111"/>
      <c r="IG111"/>
      <c r="IH111"/>
      <c r="II111"/>
      <c r="IJ111"/>
      <c r="IK111"/>
      <c r="IL111"/>
      <c r="IM111"/>
      <c r="IN111"/>
      <c r="IO111"/>
      <c r="IP111"/>
      <c r="IQ111"/>
      <c r="IR111"/>
      <c r="IS111"/>
      <c r="IT111"/>
      <c r="IU111"/>
      <c r="IV111"/>
    </row>
    <row r="112" spans="1:256" x14ac:dyDescent="0.2">
      <c r="A112" s="168"/>
      <c r="B112" s="168"/>
      <c r="C112" s="168"/>
      <c r="D112" s="168"/>
      <c r="E112" s="32" t="s">
        <v>43</v>
      </c>
      <c r="F112" s="32" t="s">
        <v>43</v>
      </c>
      <c r="G112" s="32" t="s">
        <v>43</v>
      </c>
      <c r="H112" s="32" t="s">
        <v>43</v>
      </c>
      <c r="I112" s="32" t="s">
        <v>43</v>
      </c>
      <c r="J112" s="32" t="s">
        <v>43</v>
      </c>
      <c r="K112" s="32" t="s">
        <v>43</v>
      </c>
      <c r="L112" s="32" t="s">
        <v>43</v>
      </c>
      <c r="M112" s="32" t="s">
        <v>43</v>
      </c>
      <c r="N112" s="168"/>
      <c r="O112" s="168"/>
      <c r="P112" s="26"/>
      <c r="Q112" s="26"/>
      <c r="R112" s="168"/>
      <c r="S112" s="168"/>
      <c r="T112" s="168"/>
      <c r="U112" s="168"/>
      <c r="V112" s="168"/>
      <c r="W112" s="168"/>
      <c r="X112" s="168"/>
      <c r="Y112" s="33"/>
      <c r="Z112" s="33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  <c r="DW112"/>
      <c r="DX112"/>
      <c r="DY112"/>
      <c r="DZ112"/>
      <c r="EA112"/>
      <c r="EB112"/>
      <c r="EC112"/>
      <c r="ED112"/>
      <c r="EE112"/>
      <c r="EF112"/>
      <c r="EG112"/>
      <c r="EH112"/>
      <c r="EI112"/>
      <c r="EJ112"/>
      <c r="EK112"/>
      <c r="EL112"/>
      <c r="EM112"/>
      <c r="EN112"/>
      <c r="EO112"/>
      <c r="EP112"/>
      <c r="EQ112"/>
      <c r="ER112"/>
      <c r="ES112"/>
      <c r="ET112"/>
      <c r="EU112"/>
      <c r="EV112"/>
      <c r="EW112"/>
      <c r="EX112"/>
      <c r="EY112"/>
      <c r="EZ112"/>
      <c r="FA112"/>
      <c r="FB112"/>
      <c r="FC112"/>
      <c r="FD112"/>
      <c r="FE112"/>
      <c r="FF112"/>
      <c r="FG112"/>
      <c r="FH112"/>
      <c r="FI112"/>
      <c r="FJ112"/>
      <c r="FK112"/>
      <c r="FL112"/>
      <c r="FM112"/>
      <c r="FN112"/>
      <c r="FO112"/>
      <c r="FP112"/>
      <c r="FQ112"/>
      <c r="FR112"/>
      <c r="FS112"/>
      <c r="FT112"/>
      <c r="FU112"/>
      <c r="FV112"/>
      <c r="FW112"/>
      <c r="FX112"/>
      <c r="FY112"/>
      <c r="FZ112"/>
      <c r="GA112"/>
      <c r="GB112"/>
      <c r="GC112"/>
      <c r="GD112"/>
      <c r="GE112"/>
      <c r="GF112"/>
      <c r="GG112"/>
      <c r="GH112"/>
      <c r="GI112"/>
      <c r="GJ112"/>
      <c r="GK112"/>
      <c r="GL112"/>
      <c r="GM112"/>
      <c r="GN112"/>
      <c r="GO112"/>
      <c r="GP112"/>
      <c r="GQ112"/>
      <c r="GR112"/>
      <c r="GS112"/>
      <c r="GT112"/>
      <c r="GU112"/>
      <c r="GV112"/>
      <c r="GW112"/>
      <c r="GX112"/>
      <c r="GY112"/>
      <c r="GZ112"/>
      <c r="HA112"/>
      <c r="HB112"/>
      <c r="HC112"/>
      <c r="HD112"/>
      <c r="HE112"/>
      <c r="HF112"/>
      <c r="HG112"/>
      <c r="HH112"/>
      <c r="HI112"/>
      <c r="HJ112"/>
      <c r="HK112"/>
      <c r="HL112"/>
      <c r="HM112"/>
      <c r="HN112"/>
      <c r="HO112"/>
      <c r="HP112"/>
      <c r="HQ112"/>
      <c r="HR112"/>
      <c r="HS112"/>
      <c r="HT112"/>
      <c r="HU112"/>
      <c r="HV112"/>
      <c r="HW112"/>
      <c r="HX112"/>
      <c r="HY112"/>
      <c r="HZ112"/>
      <c r="IA112"/>
      <c r="IB112"/>
      <c r="IC112"/>
      <c r="ID112"/>
      <c r="IE112"/>
      <c r="IF112"/>
      <c r="IG112"/>
      <c r="IH112"/>
      <c r="II112"/>
      <c r="IJ112"/>
      <c r="IK112"/>
      <c r="IL112"/>
      <c r="IM112"/>
      <c r="IN112"/>
      <c r="IO112"/>
      <c r="IP112"/>
      <c r="IQ112"/>
      <c r="IR112"/>
      <c r="IS112"/>
      <c r="IT112"/>
      <c r="IU112"/>
      <c r="IV112"/>
    </row>
    <row r="113" spans="1:256" ht="12.75" customHeight="1" x14ac:dyDescent="0.2">
      <c r="A113" s="255" t="s">
        <v>110</v>
      </c>
      <c r="B113" s="255"/>
      <c r="C113" s="255"/>
      <c r="D113" s="169"/>
      <c r="E113" s="169" t="s">
        <v>43</v>
      </c>
      <c r="F113" s="169" t="s">
        <v>43</v>
      </c>
      <c r="G113" s="38">
        <v>0</v>
      </c>
      <c r="H113" s="38">
        <v>0</v>
      </c>
      <c r="I113" s="38">
        <v>0</v>
      </c>
      <c r="J113" s="38">
        <v>0</v>
      </c>
      <c r="K113" s="38">
        <v>0</v>
      </c>
      <c r="L113" s="38">
        <v>0</v>
      </c>
      <c r="M113" s="38">
        <v>0</v>
      </c>
      <c r="N113" s="169"/>
      <c r="O113" s="169"/>
      <c r="P113" s="34"/>
      <c r="Q113" s="34"/>
      <c r="R113" s="169"/>
      <c r="S113" s="169"/>
      <c r="T113" s="169"/>
      <c r="U113" s="169"/>
      <c r="V113" s="169"/>
      <c r="W113" s="169"/>
      <c r="X113" s="169"/>
      <c r="Y113" s="20"/>
      <c r="Z113" s="20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  <c r="DW113"/>
      <c r="DX113"/>
      <c r="DY113"/>
      <c r="DZ113"/>
      <c r="EA113"/>
      <c r="EB113"/>
      <c r="EC113"/>
      <c r="ED113"/>
      <c r="EE113"/>
      <c r="EF113"/>
      <c r="EG113"/>
      <c r="EH113"/>
      <c r="EI113"/>
      <c r="EJ113"/>
      <c r="EK113"/>
      <c r="EL113"/>
      <c r="EM113"/>
      <c r="EN113"/>
      <c r="EO113"/>
      <c r="EP113"/>
      <c r="EQ113"/>
      <c r="ER113"/>
      <c r="ES113"/>
      <c r="ET113"/>
      <c r="EU113"/>
      <c r="EV113"/>
      <c r="EW113"/>
      <c r="EX113"/>
      <c r="EY113"/>
      <c r="EZ113"/>
      <c r="FA113"/>
      <c r="FB113"/>
      <c r="FC113"/>
      <c r="FD113"/>
      <c r="FE113"/>
      <c r="FF113"/>
      <c r="FG113"/>
      <c r="FH113"/>
      <c r="FI113"/>
      <c r="FJ113"/>
      <c r="FK113"/>
      <c r="FL113"/>
      <c r="FM113"/>
      <c r="FN113"/>
      <c r="FO113"/>
      <c r="FP113"/>
      <c r="FQ113"/>
      <c r="FR113"/>
      <c r="FS113"/>
      <c r="FT113"/>
      <c r="FU113"/>
      <c r="FV113"/>
      <c r="FW113"/>
      <c r="FX113"/>
      <c r="FY113"/>
      <c r="FZ113"/>
      <c r="GA113"/>
      <c r="GB113"/>
      <c r="GC113"/>
      <c r="GD113"/>
      <c r="GE113"/>
      <c r="GF113"/>
      <c r="GG113"/>
      <c r="GH113"/>
      <c r="GI113"/>
      <c r="GJ113"/>
      <c r="GK113"/>
      <c r="GL113"/>
      <c r="GM113"/>
      <c r="GN113"/>
      <c r="GO113"/>
      <c r="GP113"/>
      <c r="GQ113"/>
      <c r="GR113"/>
      <c r="GS113"/>
      <c r="GT113"/>
      <c r="GU113"/>
      <c r="GV113"/>
      <c r="GW113"/>
      <c r="GX113"/>
      <c r="GY113"/>
      <c r="GZ113"/>
      <c r="HA113"/>
      <c r="HB113"/>
      <c r="HC113"/>
      <c r="HD113"/>
      <c r="HE113"/>
      <c r="HF113"/>
      <c r="HG113"/>
      <c r="HH113"/>
      <c r="HI113"/>
      <c r="HJ113"/>
      <c r="HK113"/>
      <c r="HL113"/>
      <c r="HM113"/>
      <c r="HN113"/>
      <c r="HO113"/>
      <c r="HP113"/>
      <c r="HQ113"/>
      <c r="HR113"/>
      <c r="HS113"/>
      <c r="HT113"/>
      <c r="HU113"/>
      <c r="HV113"/>
      <c r="HW113"/>
      <c r="HX113"/>
      <c r="HY113"/>
      <c r="HZ113"/>
      <c r="IA113"/>
      <c r="IB113"/>
      <c r="IC113"/>
      <c r="ID113"/>
      <c r="IE113"/>
      <c r="IF113"/>
      <c r="IG113"/>
      <c r="IH113"/>
      <c r="II113"/>
      <c r="IJ113"/>
      <c r="IK113"/>
      <c r="IL113"/>
      <c r="IM113"/>
      <c r="IN113"/>
      <c r="IO113"/>
      <c r="IP113"/>
      <c r="IQ113"/>
      <c r="IR113"/>
      <c r="IS113"/>
      <c r="IT113"/>
      <c r="IU113"/>
      <c r="IV113"/>
    </row>
    <row r="114" spans="1:256" x14ac:dyDescent="0.2">
      <c r="A114" s="167"/>
      <c r="B114" s="167"/>
      <c r="C114" s="167"/>
      <c r="D114" s="46"/>
      <c r="E114" s="46"/>
      <c r="F114" s="46"/>
      <c r="G114" s="46"/>
      <c r="H114" s="46"/>
      <c r="I114" s="46"/>
      <c r="J114" s="46"/>
      <c r="K114" s="46"/>
      <c r="L114" s="46"/>
      <c r="M114" s="46"/>
      <c r="N114" s="169"/>
      <c r="O114" s="169"/>
      <c r="P114" s="34"/>
      <c r="Q114" s="34"/>
      <c r="R114" s="169"/>
      <c r="S114" s="47"/>
      <c r="T114" s="46"/>
      <c r="U114" s="46"/>
      <c r="V114" s="46"/>
      <c r="W114" s="46"/>
      <c r="X114" s="46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  <c r="DB114"/>
      <c r="DC114"/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  <c r="DW114"/>
      <c r="DX114"/>
      <c r="DY114"/>
      <c r="DZ114"/>
      <c r="EA114"/>
      <c r="EB114"/>
      <c r="EC114"/>
      <c r="ED114"/>
      <c r="EE114"/>
      <c r="EF114"/>
      <c r="EG114"/>
      <c r="EH114"/>
      <c r="EI114"/>
      <c r="EJ114"/>
      <c r="EK114"/>
      <c r="EL114"/>
      <c r="EM114"/>
      <c r="EN114"/>
      <c r="EO114"/>
      <c r="EP114"/>
      <c r="EQ114"/>
      <c r="ER114"/>
      <c r="ES114"/>
      <c r="ET114"/>
      <c r="EU114"/>
      <c r="EV114"/>
      <c r="EW114"/>
      <c r="EX114"/>
      <c r="EY114"/>
      <c r="EZ114"/>
      <c r="FA114"/>
      <c r="FB114"/>
      <c r="FC114"/>
      <c r="FD114"/>
      <c r="FE114"/>
      <c r="FF114"/>
      <c r="FG114"/>
      <c r="FH114"/>
      <c r="FI114"/>
      <c r="FJ114"/>
      <c r="FK114"/>
      <c r="FL114"/>
      <c r="FM114"/>
      <c r="FN114"/>
      <c r="FO114"/>
      <c r="FP114"/>
      <c r="FQ114"/>
      <c r="FR114"/>
      <c r="FS114"/>
      <c r="FT114"/>
      <c r="FU114"/>
      <c r="FV114"/>
      <c r="FW114"/>
      <c r="FX114"/>
      <c r="FY114"/>
      <c r="FZ114"/>
      <c r="GA114"/>
      <c r="GB114"/>
      <c r="GC114"/>
      <c r="GD114"/>
      <c r="GE114"/>
      <c r="GF114"/>
      <c r="GG114"/>
      <c r="GH114"/>
      <c r="GI114"/>
      <c r="GJ114"/>
      <c r="GK114"/>
      <c r="GL114"/>
      <c r="GM114"/>
      <c r="GN114"/>
      <c r="GO114"/>
      <c r="GP114"/>
      <c r="GQ114"/>
      <c r="GR114"/>
      <c r="GS114"/>
      <c r="GT114"/>
      <c r="GU114"/>
      <c r="GV114"/>
      <c r="GW114"/>
      <c r="GX114"/>
      <c r="GY114"/>
      <c r="GZ114"/>
      <c r="HA114"/>
      <c r="HB114"/>
      <c r="HC114"/>
      <c r="HD114"/>
      <c r="HE114"/>
      <c r="HF114"/>
      <c r="HG114"/>
      <c r="HH114"/>
      <c r="HI114"/>
      <c r="HJ114"/>
      <c r="HK114"/>
      <c r="HL114"/>
      <c r="HM114"/>
      <c r="HN114"/>
      <c r="HO114"/>
      <c r="HP114"/>
      <c r="HQ114"/>
      <c r="HR114"/>
      <c r="HS114"/>
      <c r="HT114"/>
      <c r="HU114"/>
      <c r="HV114"/>
      <c r="HW114"/>
      <c r="HX114"/>
      <c r="HY114"/>
      <c r="HZ114"/>
      <c r="IA114"/>
      <c r="IB114"/>
      <c r="IC114"/>
      <c r="ID114"/>
      <c r="IE114"/>
      <c r="IF114"/>
      <c r="IG114"/>
      <c r="IH114"/>
      <c r="II114"/>
      <c r="IJ114"/>
      <c r="IK114"/>
      <c r="IL114"/>
      <c r="IM114"/>
      <c r="IN114"/>
      <c r="IO114"/>
      <c r="IP114"/>
      <c r="IQ114"/>
      <c r="IR114"/>
      <c r="IS114"/>
      <c r="IT114"/>
      <c r="IU114"/>
      <c r="IV114"/>
    </row>
    <row r="115" spans="1:256" ht="17.25" customHeight="1" x14ac:dyDescent="0.2">
      <c r="A115" s="167" t="s">
        <v>111</v>
      </c>
      <c r="B115" s="257" t="s">
        <v>61</v>
      </c>
      <c r="C115" s="257"/>
      <c r="D115" s="257"/>
      <c r="E115" s="257"/>
      <c r="F115" s="257"/>
      <c r="G115" s="257"/>
      <c r="H115" s="257"/>
      <c r="I115" s="257"/>
      <c r="J115" s="257"/>
      <c r="K115" s="257"/>
      <c r="L115" s="257"/>
      <c r="M115" s="257"/>
      <c r="N115" s="257"/>
      <c r="O115" s="257"/>
      <c r="P115" s="257"/>
      <c r="Q115" s="257"/>
      <c r="R115" s="257"/>
      <c r="S115" s="257"/>
      <c r="T115" s="257"/>
      <c r="U115" s="257"/>
      <c r="V115" s="257"/>
      <c r="W115" s="257"/>
      <c r="X115" s="257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/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  <c r="DV115"/>
      <c r="DW115"/>
      <c r="DX115"/>
      <c r="DY115"/>
      <c r="DZ115"/>
      <c r="EA115"/>
      <c r="EB115"/>
      <c r="EC115"/>
      <c r="ED115"/>
      <c r="EE115"/>
      <c r="EF115"/>
      <c r="EG115"/>
      <c r="EH115"/>
      <c r="EI115"/>
      <c r="EJ115"/>
      <c r="EK115"/>
      <c r="EL115"/>
      <c r="EM115"/>
      <c r="EN115"/>
      <c r="EO115"/>
      <c r="EP115"/>
      <c r="EQ115"/>
      <c r="ER115"/>
      <c r="ES115"/>
      <c r="ET115"/>
      <c r="EU115"/>
      <c r="EV115"/>
      <c r="EW115"/>
      <c r="EX115"/>
      <c r="EY115"/>
      <c r="EZ115"/>
      <c r="FA115"/>
      <c r="FB115"/>
      <c r="FC115"/>
      <c r="FD115"/>
      <c r="FE115"/>
      <c r="FF115"/>
      <c r="FG115"/>
      <c r="FH115"/>
      <c r="FI115"/>
      <c r="FJ115"/>
      <c r="FK115"/>
      <c r="FL115"/>
      <c r="FM115"/>
      <c r="FN115"/>
      <c r="FO115"/>
      <c r="FP115"/>
      <c r="FQ115"/>
      <c r="FR115"/>
      <c r="FS115"/>
      <c r="FT115"/>
      <c r="FU115"/>
      <c r="FV115"/>
      <c r="FW115"/>
      <c r="FX115"/>
      <c r="FY115"/>
      <c r="FZ115"/>
      <c r="GA115"/>
      <c r="GB115"/>
      <c r="GC115"/>
      <c r="GD115"/>
      <c r="GE115"/>
      <c r="GF115"/>
      <c r="GG115"/>
      <c r="GH115"/>
      <c r="GI115"/>
      <c r="GJ115"/>
      <c r="GK115"/>
      <c r="GL115"/>
      <c r="GM115"/>
      <c r="GN115"/>
      <c r="GO115"/>
      <c r="GP115"/>
      <c r="GQ115"/>
      <c r="GR115"/>
      <c r="GS115"/>
      <c r="GT115"/>
      <c r="GU115"/>
      <c r="GV115"/>
      <c r="GW115"/>
      <c r="GX115"/>
      <c r="GY115"/>
      <c r="GZ115"/>
      <c r="HA115"/>
      <c r="HB115"/>
      <c r="HC115"/>
      <c r="HD115"/>
      <c r="HE115"/>
      <c r="HF115"/>
      <c r="HG115"/>
      <c r="HH115"/>
      <c r="HI115"/>
      <c r="HJ115"/>
      <c r="HK115"/>
      <c r="HL115"/>
      <c r="HM115"/>
      <c r="HN115"/>
      <c r="HO115"/>
      <c r="HP115"/>
      <c r="HQ115"/>
      <c r="HR115"/>
      <c r="HS115"/>
      <c r="HT115"/>
      <c r="HU115"/>
      <c r="HV115"/>
      <c r="HW115"/>
      <c r="HX115"/>
      <c r="HY115"/>
      <c r="HZ115"/>
      <c r="IA115"/>
      <c r="IB115"/>
      <c r="IC115"/>
      <c r="ID115"/>
      <c r="IE115"/>
      <c r="IF115"/>
      <c r="IG115"/>
      <c r="IH115"/>
      <c r="II115"/>
      <c r="IJ115"/>
      <c r="IK115"/>
      <c r="IL115"/>
      <c r="IM115"/>
      <c r="IN115"/>
      <c r="IO115"/>
      <c r="IP115"/>
      <c r="IQ115"/>
      <c r="IR115"/>
      <c r="IS115"/>
      <c r="IT115"/>
      <c r="IU115"/>
      <c r="IV115"/>
    </row>
    <row r="116" spans="1:256" x14ac:dyDescent="0.2">
      <c r="A116" s="168"/>
      <c r="B116" s="168"/>
      <c r="C116" s="168"/>
      <c r="D116" s="168"/>
      <c r="E116" s="32" t="s">
        <v>43</v>
      </c>
      <c r="F116" s="32" t="s">
        <v>43</v>
      </c>
      <c r="G116" s="32" t="s">
        <v>43</v>
      </c>
      <c r="H116" s="32" t="s">
        <v>43</v>
      </c>
      <c r="I116" s="32" t="s">
        <v>43</v>
      </c>
      <c r="J116" s="32" t="s">
        <v>43</v>
      </c>
      <c r="K116" s="32" t="s">
        <v>43</v>
      </c>
      <c r="L116" s="32" t="s">
        <v>43</v>
      </c>
      <c r="M116" s="32" t="s">
        <v>43</v>
      </c>
      <c r="N116" s="168"/>
      <c r="O116" s="168"/>
      <c r="P116" s="26"/>
      <c r="Q116" s="26"/>
      <c r="R116" s="168"/>
      <c r="S116" s="168"/>
      <c r="T116" s="168"/>
      <c r="U116" s="168"/>
      <c r="V116" s="168"/>
      <c r="W116" s="168"/>
      <c r="X116" s="168"/>
      <c r="Y116" s="33"/>
      <c r="Z116" s="33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  <c r="CL116"/>
      <c r="CM116"/>
      <c r="CN116"/>
      <c r="CO116"/>
      <c r="CP116"/>
      <c r="CQ116"/>
      <c r="CR116"/>
      <c r="CS116"/>
      <c r="CT116"/>
      <c r="CU116"/>
      <c r="CV116"/>
      <c r="CW116"/>
      <c r="CX116"/>
      <c r="CY116"/>
      <c r="CZ116"/>
      <c r="DA116"/>
      <c r="DB116"/>
      <c r="DC116"/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  <c r="DV116"/>
      <c r="DW116"/>
      <c r="DX116"/>
      <c r="DY116"/>
      <c r="DZ116"/>
      <c r="EA116"/>
      <c r="EB116"/>
      <c r="EC116"/>
      <c r="ED116"/>
      <c r="EE116"/>
      <c r="EF116"/>
      <c r="EG116"/>
      <c r="EH116"/>
      <c r="EI116"/>
      <c r="EJ116"/>
      <c r="EK116"/>
      <c r="EL116"/>
      <c r="EM116"/>
      <c r="EN116"/>
      <c r="EO116"/>
      <c r="EP116"/>
      <c r="EQ116"/>
      <c r="ER116"/>
      <c r="ES116"/>
      <c r="ET116"/>
      <c r="EU116"/>
      <c r="EV116"/>
      <c r="EW116"/>
      <c r="EX116"/>
      <c r="EY116"/>
      <c r="EZ116"/>
      <c r="FA116"/>
      <c r="FB116"/>
      <c r="FC116"/>
      <c r="FD116"/>
      <c r="FE116"/>
      <c r="FF116"/>
      <c r="FG116"/>
      <c r="FH116"/>
      <c r="FI116"/>
      <c r="FJ116"/>
      <c r="FK116"/>
      <c r="FL116"/>
      <c r="FM116"/>
      <c r="FN116"/>
      <c r="FO116"/>
      <c r="FP116"/>
      <c r="FQ116"/>
      <c r="FR116"/>
      <c r="FS116"/>
      <c r="FT116"/>
      <c r="FU116"/>
      <c r="FV116"/>
      <c r="FW116"/>
      <c r="FX116"/>
      <c r="FY116"/>
      <c r="FZ116"/>
      <c r="GA116"/>
      <c r="GB116"/>
      <c r="GC116"/>
      <c r="GD116"/>
      <c r="GE116"/>
      <c r="GF116"/>
      <c r="GG116"/>
      <c r="GH116"/>
      <c r="GI116"/>
      <c r="GJ116"/>
      <c r="GK116"/>
      <c r="GL116"/>
      <c r="GM116"/>
      <c r="GN116"/>
      <c r="GO116"/>
      <c r="GP116"/>
      <c r="GQ116"/>
      <c r="GR116"/>
      <c r="GS116"/>
      <c r="GT116"/>
      <c r="GU116"/>
      <c r="GV116"/>
      <c r="GW116"/>
      <c r="GX116"/>
      <c r="GY116"/>
      <c r="GZ116"/>
      <c r="HA116"/>
      <c r="HB116"/>
      <c r="HC116"/>
      <c r="HD116"/>
      <c r="HE116"/>
      <c r="HF116"/>
      <c r="HG116"/>
      <c r="HH116"/>
      <c r="HI116"/>
      <c r="HJ116"/>
      <c r="HK116"/>
      <c r="HL116"/>
      <c r="HM116"/>
      <c r="HN116"/>
      <c r="HO116"/>
      <c r="HP116"/>
      <c r="HQ116"/>
      <c r="HR116"/>
      <c r="HS116"/>
      <c r="HT116"/>
      <c r="HU116"/>
      <c r="HV116"/>
      <c r="HW116"/>
      <c r="HX116"/>
      <c r="HY116"/>
      <c r="HZ116"/>
      <c r="IA116"/>
      <c r="IB116"/>
      <c r="IC116"/>
      <c r="ID116"/>
      <c r="IE116"/>
      <c r="IF116"/>
      <c r="IG116"/>
      <c r="IH116"/>
      <c r="II116"/>
      <c r="IJ116"/>
      <c r="IK116"/>
      <c r="IL116"/>
      <c r="IM116"/>
      <c r="IN116"/>
      <c r="IO116"/>
      <c r="IP116"/>
      <c r="IQ116"/>
      <c r="IR116"/>
      <c r="IS116"/>
      <c r="IT116"/>
      <c r="IU116"/>
      <c r="IV116"/>
    </row>
    <row r="117" spans="1:256" ht="12.75" customHeight="1" x14ac:dyDescent="0.2">
      <c r="A117" s="255" t="s">
        <v>112</v>
      </c>
      <c r="B117" s="255"/>
      <c r="C117" s="255"/>
      <c r="D117" s="169"/>
      <c r="E117" s="169" t="s">
        <v>43</v>
      </c>
      <c r="F117" s="169" t="s">
        <v>43</v>
      </c>
      <c r="G117" s="38">
        <v>0</v>
      </c>
      <c r="H117" s="38">
        <v>0</v>
      </c>
      <c r="I117" s="38">
        <v>0</v>
      </c>
      <c r="J117" s="38">
        <v>0</v>
      </c>
      <c r="K117" s="38">
        <v>0</v>
      </c>
      <c r="L117" s="38">
        <v>0</v>
      </c>
      <c r="M117" s="38">
        <v>0</v>
      </c>
      <c r="N117" s="169"/>
      <c r="O117" s="169"/>
      <c r="P117" s="34"/>
      <c r="Q117" s="34"/>
      <c r="R117" s="169"/>
      <c r="S117" s="169"/>
      <c r="T117" s="169"/>
      <c r="U117" s="169"/>
      <c r="V117" s="169"/>
      <c r="W117" s="169"/>
      <c r="X117" s="169"/>
      <c r="Y117" s="20"/>
      <c r="Z117" s="20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  <c r="CK117"/>
      <c r="CL117"/>
      <c r="CM117"/>
      <c r="CN117"/>
      <c r="CO117"/>
      <c r="CP117"/>
      <c r="CQ117"/>
      <c r="CR117"/>
      <c r="CS117"/>
      <c r="CT117"/>
      <c r="CU117"/>
      <c r="CV117"/>
      <c r="CW117"/>
      <c r="CX117"/>
      <c r="CY117"/>
      <c r="CZ117"/>
      <c r="DA117"/>
      <c r="DB117"/>
      <c r="DC117"/>
      <c r="DD117"/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  <c r="DV117"/>
      <c r="DW117"/>
      <c r="DX117"/>
      <c r="DY117"/>
      <c r="DZ117"/>
      <c r="EA117"/>
      <c r="EB117"/>
      <c r="EC117"/>
      <c r="ED117"/>
      <c r="EE117"/>
      <c r="EF117"/>
      <c r="EG117"/>
      <c r="EH117"/>
      <c r="EI117"/>
      <c r="EJ117"/>
      <c r="EK117"/>
      <c r="EL117"/>
      <c r="EM117"/>
      <c r="EN117"/>
      <c r="EO117"/>
      <c r="EP117"/>
      <c r="EQ117"/>
      <c r="ER117"/>
      <c r="ES117"/>
      <c r="ET117"/>
      <c r="EU117"/>
      <c r="EV117"/>
      <c r="EW117"/>
      <c r="EX117"/>
      <c r="EY117"/>
      <c r="EZ117"/>
      <c r="FA117"/>
      <c r="FB117"/>
      <c r="FC117"/>
      <c r="FD117"/>
      <c r="FE117"/>
      <c r="FF117"/>
      <c r="FG117"/>
      <c r="FH117"/>
      <c r="FI117"/>
      <c r="FJ117"/>
      <c r="FK117"/>
      <c r="FL117"/>
      <c r="FM117"/>
      <c r="FN117"/>
      <c r="FO117"/>
      <c r="FP117"/>
      <c r="FQ117"/>
      <c r="FR117"/>
      <c r="FS117"/>
      <c r="FT117"/>
      <c r="FU117"/>
      <c r="FV117"/>
      <c r="FW117"/>
      <c r="FX117"/>
      <c r="FY117"/>
      <c r="FZ117"/>
      <c r="GA117"/>
      <c r="GB117"/>
      <c r="GC117"/>
      <c r="GD117"/>
      <c r="GE117"/>
      <c r="GF117"/>
      <c r="GG117"/>
      <c r="GH117"/>
      <c r="GI117"/>
      <c r="GJ117"/>
      <c r="GK117"/>
      <c r="GL117"/>
      <c r="GM117"/>
      <c r="GN117"/>
      <c r="GO117"/>
      <c r="GP117"/>
      <c r="GQ117"/>
      <c r="GR117"/>
      <c r="GS117"/>
      <c r="GT117"/>
      <c r="GU117"/>
      <c r="GV117"/>
      <c r="GW117"/>
      <c r="GX117"/>
      <c r="GY117"/>
      <c r="GZ117"/>
      <c r="HA117"/>
      <c r="HB117"/>
      <c r="HC117"/>
      <c r="HD117"/>
      <c r="HE117"/>
      <c r="HF117"/>
      <c r="HG117"/>
      <c r="HH117"/>
      <c r="HI117"/>
      <c r="HJ117"/>
      <c r="HK117"/>
      <c r="HL117"/>
      <c r="HM117"/>
      <c r="HN117"/>
      <c r="HO117"/>
      <c r="HP117"/>
      <c r="HQ117"/>
      <c r="HR117"/>
      <c r="HS117"/>
      <c r="HT117"/>
      <c r="HU117"/>
      <c r="HV117"/>
      <c r="HW117"/>
      <c r="HX117"/>
      <c r="HY117"/>
      <c r="HZ117"/>
      <c r="IA117"/>
      <c r="IB117"/>
      <c r="IC117"/>
      <c r="ID117"/>
      <c r="IE117"/>
      <c r="IF117"/>
      <c r="IG117"/>
      <c r="IH117"/>
      <c r="II117"/>
      <c r="IJ117"/>
      <c r="IK117"/>
      <c r="IL117"/>
      <c r="IM117"/>
      <c r="IN117"/>
      <c r="IO117"/>
      <c r="IP117"/>
      <c r="IQ117"/>
      <c r="IR117"/>
      <c r="IS117"/>
      <c r="IT117"/>
      <c r="IU117"/>
      <c r="IV117"/>
    </row>
    <row r="118" spans="1:256" ht="13.5" customHeight="1" x14ac:dyDescent="0.2">
      <c r="A118" s="169" t="s">
        <v>113</v>
      </c>
      <c r="B118" s="255" t="s">
        <v>46</v>
      </c>
      <c r="C118" s="255"/>
      <c r="D118" s="255"/>
      <c r="E118" s="255"/>
      <c r="F118" s="255"/>
      <c r="G118" s="255"/>
      <c r="H118" s="255"/>
      <c r="I118" s="255"/>
      <c r="J118" s="255"/>
      <c r="K118" s="255"/>
      <c r="L118" s="255"/>
      <c r="M118" s="255"/>
      <c r="N118" s="255"/>
      <c r="O118" s="255"/>
      <c r="P118" s="255"/>
      <c r="Q118" s="255"/>
      <c r="R118" s="255"/>
      <c r="S118" s="255"/>
      <c r="T118" s="255"/>
      <c r="U118" s="255"/>
      <c r="V118" s="255"/>
      <c r="W118" s="255"/>
      <c r="X118" s="255"/>
      <c r="Y118" s="20"/>
      <c r="Z118" s="20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  <c r="CC118"/>
      <c r="CD118"/>
      <c r="CE118"/>
      <c r="CF118"/>
      <c r="CG118"/>
      <c r="CH118"/>
      <c r="CI118"/>
      <c r="CJ118"/>
      <c r="CK118"/>
      <c r="CL118"/>
      <c r="CM118"/>
      <c r="CN118"/>
      <c r="CO118"/>
      <c r="CP118"/>
      <c r="CQ118"/>
      <c r="CR118"/>
      <c r="CS118"/>
      <c r="CT118"/>
      <c r="CU118"/>
      <c r="CV118"/>
      <c r="CW118"/>
      <c r="CX118"/>
      <c r="CY118"/>
      <c r="CZ118"/>
      <c r="DA118"/>
      <c r="DB118"/>
      <c r="DC118"/>
      <c r="DD118"/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  <c r="DU118"/>
      <c r="DV118"/>
      <c r="DW118"/>
      <c r="DX118"/>
      <c r="DY118"/>
      <c r="DZ118"/>
      <c r="EA118"/>
      <c r="EB118"/>
      <c r="EC118"/>
      <c r="ED118"/>
      <c r="EE118"/>
      <c r="EF118"/>
      <c r="EG118"/>
      <c r="EH118"/>
      <c r="EI118"/>
      <c r="EJ118"/>
      <c r="EK118"/>
      <c r="EL118"/>
      <c r="EM118"/>
      <c r="EN118"/>
      <c r="EO118"/>
      <c r="EP118"/>
      <c r="EQ118"/>
      <c r="ER118"/>
      <c r="ES118"/>
      <c r="ET118"/>
      <c r="EU118"/>
      <c r="EV118"/>
      <c r="EW118"/>
      <c r="EX118"/>
      <c r="EY118"/>
      <c r="EZ118"/>
      <c r="FA118"/>
      <c r="FB118"/>
      <c r="FC118"/>
      <c r="FD118"/>
      <c r="FE118"/>
      <c r="FF118"/>
      <c r="FG118"/>
      <c r="FH118"/>
      <c r="FI118"/>
      <c r="FJ118"/>
      <c r="FK118"/>
      <c r="FL118"/>
      <c r="FM118"/>
      <c r="FN118"/>
      <c r="FO118"/>
      <c r="FP118"/>
      <c r="FQ118"/>
      <c r="FR118"/>
      <c r="FS118"/>
      <c r="FT118"/>
      <c r="FU118"/>
      <c r="FV118"/>
      <c r="FW118"/>
      <c r="FX118"/>
      <c r="FY118"/>
      <c r="FZ118"/>
      <c r="GA118"/>
      <c r="GB118"/>
      <c r="GC118"/>
      <c r="GD118"/>
      <c r="GE118"/>
      <c r="GF118"/>
      <c r="GG118"/>
      <c r="GH118"/>
      <c r="GI118"/>
      <c r="GJ118"/>
      <c r="GK118"/>
      <c r="GL118"/>
      <c r="GM118"/>
      <c r="GN118"/>
      <c r="GO118"/>
      <c r="GP118"/>
      <c r="GQ118"/>
      <c r="GR118"/>
      <c r="GS118"/>
      <c r="GT118"/>
      <c r="GU118"/>
      <c r="GV118"/>
      <c r="GW118"/>
      <c r="GX118"/>
      <c r="GY118"/>
      <c r="GZ118"/>
      <c r="HA118"/>
      <c r="HB118"/>
      <c r="HC118"/>
      <c r="HD118"/>
      <c r="HE118"/>
      <c r="HF118"/>
      <c r="HG118"/>
      <c r="HH118"/>
      <c r="HI118"/>
      <c r="HJ118"/>
      <c r="HK118"/>
      <c r="HL118"/>
      <c r="HM118"/>
      <c r="HN118"/>
      <c r="HO118"/>
      <c r="HP118"/>
      <c r="HQ118"/>
      <c r="HR118"/>
      <c r="HS118"/>
      <c r="HT118"/>
      <c r="HU118"/>
      <c r="HV118"/>
      <c r="HW118"/>
      <c r="HX118"/>
      <c r="HY118"/>
      <c r="HZ118"/>
      <c r="IA118"/>
      <c r="IB118"/>
      <c r="IC118"/>
      <c r="ID118"/>
      <c r="IE118"/>
      <c r="IF118"/>
      <c r="IG118"/>
      <c r="IH118"/>
      <c r="II118"/>
      <c r="IJ118"/>
      <c r="IK118"/>
      <c r="IL118"/>
      <c r="IM118"/>
      <c r="IN118"/>
      <c r="IO118"/>
      <c r="IP118"/>
      <c r="IQ118"/>
      <c r="IR118"/>
      <c r="IS118"/>
      <c r="IT118"/>
      <c r="IU118"/>
      <c r="IV118"/>
    </row>
    <row r="119" spans="1:256" x14ac:dyDescent="0.2">
      <c r="A119" s="168"/>
      <c r="B119" s="168"/>
      <c r="C119" s="168"/>
      <c r="D119" s="168"/>
      <c r="E119" s="32" t="s">
        <v>43</v>
      </c>
      <c r="F119" s="32" t="s">
        <v>43</v>
      </c>
      <c r="G119" s="32" t="s">
        <v>43</v>
      </c>
      <c r="H119" s="32" t="s">
        <v>43</v>
      </c>
      <c r="I119" s="32" t="s">
        <v>43</v>
      </c>
      <c r="J119" s="32" t="s">
        <v>43</v>
      </c>
      <c r="K119" s="32" t="s">
        <v>43</v>
      </c>
      <c r="L119" s="32" t="s">
        <v>43</v>
      </c>
      <c r="M119" s="32" t="s">
        <v>43</v>
      </c>
      <c r="N119" s="168"/>
      <c r="O119" s="168"/>
      <c r="P119" s="26"/>
      <c r="Q119" s="26"/>
      <c r="R119" s="168"/>
      <c r="S119" s="168"/>
      <c r="T119" s="168"/>
      <c r="U119" s="168"/>
      <c r="V119" s="168"/>
      <c r="W119" s="168"/>
      <c r="X119" s="168"/>
      <c r="Y119" s="33"/>
      <c r="Z119" s="33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  <c r="CC119"/>
      <c r="CD119"/>
      <c r="CE119"/>
      <c r="CF119"/>
      <c r="CG119"/>
      <c r="CH119"/>
      <c r="CI119"/>
      <c r="CJ119"/>
      <c r="CK119"/>
      <c r="CL119"/>
      <c r="CM119"/>
      <c r="CN119"/>
      <c r="CO119"/>
      <c r="CP119"/>
      <c r="CQ119"/>
      <c r="CR119"/>
      <c r="CS119"/>
      <c r="CT119"/>
      <c r="CU119"/>
      <c r="CV119"/>
      <c r="CW119"/>
      <c r="CX119"/>
      <c r="CY119"/>
      <c r="CZ119"/>
      <c r="DA119"/>
      <c r="DB119"/>
      <c r="DC119"/>
      <c r="DD119"/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  <c r="DU119"/>
      <c r="DV119"/>
      <c r="DW119"/>
      <c r="DX119"/>
      <c r="DY119"/>
      <c r="DZ119"/>
      <c r="EA119"/>
      <c r="EB119"/>
      <c r="EC119"/>
      <c r="ED119"/>
      <c r="EE119"/>
      <c r="EF119"/>
      <c r="EG119"/>
      <c r="EH119"/>
      <c r="EI119"/>
      <c r="EJ119"/>
      <c r="EK119"/>
      <c r="EL119"/>
      <c r="EM119"/>
      <c r="EN119"/>
      <c r="EO119"/>
      <c r="EP119"/>
      <c r="EQ119"/>
      <c r="ER119"/>
      <c r="ES119"/>
      <c r="ET119"/>
      <c r="EU119"/>
      <c r="EV119"/>
      <c r="EW119"/>
      <c r="EX119"/>
      <c r="EY119"/>
      <c r="EZ119"/>
      <c r="FA119"/>
      <c r="FB119"/>
      <c r="FC119"/>
      <c r="FD119"/>
      <c r="FE119"/>
      <c r="FF119"/>
      <c r="FG119"/>
      <c r="FH119"/>
      <c r="FI119"/>
      <c r="FJ119"/>
      <c r="FK119"/>
      <c r="FL119"/>
      <c r="FM119"/>
      <c r="FN119"/>
      <c r="FO119"/>
      <c r="FP119"/>
      <c r="FQ119"/>
      <c r="FR119"/>
      <c r="FS119"/>
      <c r="FT119"/>
      <c r="FU119"/>
      <c r="FV119"/>
      <c r="FW119"/>
      <c r="FX119"/>
      <c r="FY119"/>
      <c r="FZ119"/>
      <c r="GA119"/>
      <c r="GB119"/>
      <c r="GC119"/>
      <c r="GD119"/>
      <c r="GE119"/>
      <c r="GF119"/>
      <c r="GG119"/>
      <c r="GH119"/>
      <c r="GI119"/>
      <c r="GJ119"/>
      <c r="GK119"/>
      <c r="GL119"/>
      <c r="GM119"/>
      <c r="GN119"/>
      <c r="GO119"/>
      <c r="GP119"/>
      <c r="GQ119"/>
      <c r="GR119"/>
      <c r="GS119"/>
      <c r="GT119"/>
      <c r="GU119"/>
      <c r="GV119"/>
      <c r="GW119"/>
      <c r="GX119"/>
      <c r="GY119"/>
      <c r="GZ119"/>
      <c r="HA119"/>
      <c r="HB119"/>
      <c r="HC119"/>
      <c r="HD119"/>
      <c r="HE119"/>
      <c r="HF119"/>
      <c r="HG119"/>
      <c r="HH119"/>
      <c r="HI119"/>
      <c r="HJ119"/>
      <c r="HK119"/>
      <c r="HL119"/>
      <c r="HM119"/>
      <c r="HN119"/>
      <c r="HO119"/>
      <c r="HP119"/>
      <c r="HQ119"/>
      <c r="HR119"/>
      <c r="HS119"/>
      <c r="HT119"/>
      <c r="HU119"/>
      <c r="HV119"/>
      <c r="HW119"/>
      <c r="HX119"/>
      <c r="HY119"/>
      <c r="HZ119"/>
      <c r="IA119"/>
      <c r="IB119"/>
      <c r="IC119"/>
      <c r="ID119"/>
      <c r="IE119"/>
      <c r="IF119"/>
      <c r="IG119"/>
      <c r="IH119"/>
      <c r="II119"/>
      <c r="IJ119"/>
      <c r="IK119"/>
      <c r="IL119"/>
      <c r="IM119"/>
      <c r="IN119"/>
      <c r="IO119"/>
      <c r="IP119"/>
      <c r="IQ119"/>
      <c r="IR119"/>
      <c r="IS119"/>
      <c r="IT119"/>
      <c r="IU119"/>
      <c r="IV119"/>
    </row>
    <row r="120" spans="1:256" ht="15.75" customHeight="1" x14ac:dyDescent="0.2">
      <c r="A120" s="255" t="s">
        <v>114</v>
      </c>
      <c r="B120" s="255"/>
      <c r="C120" s="255"/>
      <c r="D120" s="169"/>
      <c r="E120" s="169" t="s">
        <v>43</v>
      </c>
      <c r="F120" s="169" t="s">
        <v>43</v>
      </c>
      <c r="G120" s="38">
        <v>0</v>
      </c>
      <c r="H120" s="38">
        <v>0</v>
      </c>
      <c r="I120" s="38">
        <v>0</v>
      </c>
      <c r="J120" s="38">
        <v>0</v>
      </c>
      <c r="K120" s="38">
        <v>0</v>
      </c>
      <c r="L120" s="38">
        <v>0</v>
      </c>
      <c r="M120" s="38">
        <v>0</v>
      </c>
      <c r="N120" s="169"/>
      <c r="O120" s="169"/>
      <c r="P120" s="34"/>
      <c r="Q120" s="34"/>
      <c r="R120" s="169"/>
      <c r="S120" s="169"/>
      <c r="T120" s="169"/>
      <c r="U120" s="169"/>
      <c r="V120" s="169"/>
      <c r="W120" s="169"/>
      <c r="X120" s="169"/>
      <c r="Y120" s="20"/>
      <c r="Z120" s="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  <c r="CB120"/>
      <c r="CC120"/>
      <c r="CD120"/>
      <c r="CE120"/>
      <c r="CF120"/>
      <c r="CG120"/>
      <c r="CH120"/>
      <c r="CI120"/>
      <c r="CJ120"/>
      <c r="CK120"/>
      <c r="CL120"/>
      <c r="CM120"/>
      <c r="CN120"/>
      <c r="CO120"/>
      <c r="CP120"/>
      <c r="CQ120"/>
      <c r="CR120"/>
      <c r="CS120"/>
      <c r="CT120"/>
      <c r="CU120"/>
      <c r="CV120"/>
      <c r="CW120"/>
      <c r="CX120"/>
      <c r="CY120"/>
      <c r="CZ120"/>
      <c r="DA120"/>
      <c r="DB120"/>
      <c r="DC120"/>
      <c r="DD120"/>
      <c r="DE120"/>
      <c r="DF120"/>
      <c r="DG120"/>
      <c r="DH120"/>
      <c r="DI120"/>
      <c r="DJ120"/>
      <c r="DK120"/>
      <c r="DL120"/>
      <c r="DM120"/>
      <c r="DN120"/>
      <c r="DO120"/>
      <c r="DP120"/>
      <c r="DQ120"/>
      <c r="DR120"/>
      <c r="DS120"/>
      <c r="DT120"/>
      <c r="DU120"/>
      <c r="DV120"/>
      <c r="DW120"/>
      <c r="DX120"/>
      <c r="DY120"/>
      <c r="DZ120"/>
      <c r="EA120"/>
      <c r="EB120"/>
      <c r="EC120"/>
      <c r="ED120"/>
      <c r="EE120"/>
      <c r="EF120"/>
      <c r="EG120"/>
      <c r="EH120"/>
      <c r="EI120"/>
      <c r="EJ120"/>
      <c r="EK120"/>
      <c r="EL120"/>
      <c r="EM120"/>
      <c r="EN120"/>
      <c r="EO120"/>
      <c r="EP120"/>
      <c r="EQ120"/>
      <c r="ER120"/>
      <c r="ES120"/>
      <c r="ET120"/>
      <c r="EU120"/>
      <c r="EV120"/>
      <c r="EW120"/>
      <c r="EX120"/>
      <c r="EY120"/>
      <c r="EZ120"/>
      <c r="FA120"/>
      <c r="FB120"/>
      <c r="FC120"/>
      <c r="FD120"/>
      <c r="FE120"/>
      <c r="FF120"/>
      <c r="FG120"/>
      <c r="FH120"/>
      <c r="FI120"/>
      <c r="FJ120"/>
      <c r="FK120"/>
      <c r="FL120"/>
      <c r="FM120"/>
      <c r="FN120"/>
      <c r="FO120"/>
      <c r="FP120"/>
      <c r="FQ120"/>
      <c r="FR120"/>
      <c r="FS120"/>
      <c r="FT120"/>
      <c r="FU120"/>
      <c r="FV120"/>
      <c r="FW120"/>
      <c r="FX120"/>
      <c r="FY120"/>
      <c r="FZ120"/>
      <c r="GA120"/>
      <c r="GB120"/>
      <c r="GC120"/>
      <c r="GD120"/>
      <c r="GE120"/>
      <c r="GF120"/>
      <c r="GG120"/>
      <c r="GH120"/>
      <c r="GI120"/>
      <c r="GJ120"/>
      <c r="GK120"/>
      <c r="GL120"/>
      <c r="GM120"/>
      <c r="GN120"/>
      <c r="GO120"/>
      <c r="GP120"/>
      <c r="GQ120"/>
      <c r="GR120"/>
      <c r="GS120"/>
      <c r="GT120"/>
      <c r="GU120"/>
      <c r="GV120"/>
      <c r="GW120"/>
      <c r="GX120"/>
      <c r="GY120"/>
      <c r="GZ120"/>
      <c r="HA120"/>
      <c r="HB120"/>
      <c r="HC120"/>
      <c r="HD120"/>
      <c r="HE120"/>
      <c r="HF120"/>
      <c r="HG120"/>
      <c r="HH120"/>
      <c r="HI120"/>
      <c r="HJ120"/>
      <c r="HK120"/>
      <c r="HL120"/>
      <c r="HM120"/>
      <c r="HN120"/>
      <c r="HO120"/>
      <c r="HP120"/>
      <c r="HQ120"/>
      <c r="HR120"/>
      <c r="HS120"/>
      <c r="HT120"/>
      <c r="HU120"/>
      <c r="HV120"/>
      <c r="HW120"/>
      <c r="HX120"/>
      <c r="HY120"/>
      <c r="HZ120"/>
      <c r="IA120"/>
      <c r="IB120"/>
      <c r="IC120"/>
      <c r="ID120"/>
      <c r="IE120"/>
      <c r="IF120"/>
      <c r="IG120"/>
      <c r="IH120"/>
      <c r="II120"/>
      <c r="IJ120"/>
      <c r="IK120"/>
      <c r="IL120"/>
      <c r="IM120"/>
      <c r="IN120"/>
      <c r="IO120"/>
      <c r="IP120"/>
      <c r="IQ120"/>
      <c r="IR120"/>
      <c r="IS120"/>
      <c r="IT120"/>
      <c r="IU120"/>
      <c r="IV120"/>
    </row>
    <row r="121" spans="1:256" ht="15" customHeight="1" x14ac:dyDescent="0.2">
      <c r="A121" s="255" t="s">
        <v>115</v>
      </c>
      <c r="B121" s="255"/>
      <c r="C121" s="255"/>
      <c r="D121" s="169"/>
      <c r="E121" s="169" t="s">
        <v>41</v>
      </c>
      <c r="F121" s="169" t="s">
        <v>41</v>
      </c>
      <c r="G121" s="38">
        <v>0</v>
      </c>
      <c r="H121" s="38">
        <v>0</v>
      </c>
      <c r="I121" s="38">
        <v>0</v>
      </c>
      <c r="J121" s="38">
        <v>0</v>
      </c>
      <c r="K121" s="38">
        <v>0</v>
      </c>
      <c r="L121" s="38">
        <v>0</v>
      </c>
      <c r="M121" s="38">
        <v>0</v>
      </c>
      <c r="N121" s="169"/>
      <c r="O121" s="169"/>
      <c r="P121" s="34"/>
      <c r="Q121" s="34"/>
      <c r="R121" s="169"/>
      <c r="S121" s="169"/>
      <c r="T121" s="169"/>
      <c r="U121" s="169"/>
      <c r="V121" s="169"/>
      <c r="W121" s="169"/>
      <c r="X121" s="169"/>
      <c r="Y121" s="20"/>
      <c r="Z121" s="20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  <c r="CF121"/>
      <c r="CG121"/>
      <c r="CH121"/>
      <c r="CI121"/>
      <c r="CJ121"/>
      <c r="CK121"/>
      <c r="CL121"/>
      <c r="CM121"/>
      <c r="CN121"/>
      <c r="CO121"/>
      <c r="CP121"/>
      <c r="CQ121"/>
      <c r="CR121"/>
      <c r="CS121"/>
      <c r="CT121"/>
      <c r="CU121"/>
      <c r="CV121"/>
      <c r="CW121"/>
      <c r="CX121"/>
      <c r="CY121"/>
      <c r="CZ121"/>
      <c r="DA121"/>
      <c r="DB121"/>
      <c r="DC121"/>
      <c r="DD121"/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  <c r="DU121"/>
      <c r="DV121"/>
      <c r="DW121"/>
      <c r="DX121"/>
      <c r="DY121"/>
      <c r="DZ121"/>
      <c r="EA121"/>
      <c r="EB121"/>
      <c r="EC121"/>
      <c r="ED121"/>
      <c r="EE121"/>
      <c r="EF121"/>
      <c r="EG121"/>
      <c r="EH121"/>
      <c r="EI121"/>
      <c r="EJ121"/>
      <c r="EK121"/>
      <c r="EL121"/>
      <c r="EM121"/>
      <c r="EN121"/>
      <c r="EO121"/>
      <c r="EP121"/>
      <c r="EQ121"/>
      <c r="ER121"/>
      <c r="ES121"/>
      <c r="ET121"/>
      <c r="EU121"/>
      <c r="EV121"/>
      <c r="EW121"/>
      <c r="EX121"/>
      <c r="EY121"/>
      <c r="EZ121"/>
      <c r="FA121"/>
      <c r="FB121"/>
      <c r="FC121"/>
      <c r="FD121"/>
      <c r="FE121"/>
      <c r="FF121"/>
      <c r="FG121"/>
      <c r="FH121"/>
      <c r="FI121"/>
      <c r="FJ121"/>
      <c r="FK121"/>
      <c r="FL121"/>
      <c r="FM121"/>
      <c r="FN121"/>
      <c r="FO121"/>
      <c r="FP121"/>
      <c r="FQ121"/>
      <c r="FR121"/>
      <c r="FS121"/>
      <c r="FT121"/>
      <c r="FU121"/>
      <c r="FV121"/>
      <c r="FW121"/>
      <c r="FX121"/>
      <c r="FY121"/>
      <c r="FZ121"/>
      <c r="GA121"/>
      <c r="GB121"/>
      <c r="GC121"/>
      <c r="GD121"/>
      <c r="GE121"/>
      <c r="GF121"/>
      <c r="GG121"/>
      <c r="GH121"/>
      <c r="GI121"/>
      <c r="GJ121"/>
      <c r="GK121"/>
      <c r="GL121"/>
      <c r="GM121"/>
      <c r="GN121"/>
      <c r="GO121"/>
      <c r="GP121"/>
      <c r="GQ121"/>
      <c r="GR121"/>
      <c r="GS121"/>
      <c r="GT121"/>
      <c r="GU121"/>
      <c r="GV121"/>
      <c r="GW121"/>
      <c r="GX121"/>
      <c r="GY121"/>
      <c r="GZ121"/>
      <c r="HA121"/>
      <c r="HB121"/>
      <c r="HC121"/>
      <c r="HD121"/>
      <c r="HE121"/>
      <c r="HF121"/>
      <c r="HG121"/>
      <c r="HH121"/>
      <c r="HI121"/>
      <c r="HJ121"/>
      <c r="HK121"/>
      <c r="HL121"/>
      <c r="HM121"/>
      <c r="HN121"/>
      <c r="HO121"/>
      <c r="HP121"/>
      <c r="HQ121"/>
      <c r="HR121"/>
      <c r="HS121"/>
      <c r="HT121"/>
      <c r="HU121"/>
      <c r="HV121"/>
      <c r="HW121"/>
      <c r="HX121"/>
      <c r="HY121"/>
      <c r="HZ121"/>
      <c r="IA121"/>
      <c r="IB121"/>
      <c r="IC121"/>
      <c r="ID121"/>
      <c r="IE121"/>
      <c r="IF121"/>
      <c r="IG121"/>
      <c r="IH121"/>
      <c r="II121"/>
      <c r="IJ121"/>
      <c r="IK121"/>
      <c r="IL121"/>
      <c r="IM121"/>
      <c r="IN121"/>
      <c r="IO121"/>
      <c r="IP121"/>
      <c r="IQ121"/>
      <c r="IR121"/>
      <c r="IS121"/>
      <c r="IT121"/>
      <c r="IU121"/>
      <c r="IV121"/>
    </row>
    <row r="122" spans="1:256" x14ac:dyDescent="0.2">
      <c r="A122" s="236" t="s">
        <v>116</v>
      </c>
      <c r="B122" s="236"/>
      <c r="C122" s="236"/>
      <c r="D122" s="168">
        <f>D99</f>
        <v>0</v>
      </c>
      <c r="E122" s="168" t="str">
        <f>E99</f>
        <v>х </v>
      </c>
      <c r="F122" s="169" t="s">
        <v>41</v>
      </c>
      <c r="G122" s="38">
        <v>0</v>
      </c>
      <c r="H122" s="38">
        <v>0</v>
      </c>
      <c r="I122" s="38">
        <v>0</v>
      </c>
      <c r="J122" s="38">
        <v>0</v>
      </c>
      <c r="K122" s="38">
        <v>0</v>
      </c>
      <c r="L122" s="38">
        <v>0</v>
      </c>
      <c r="M122" s="38">
        <v>0</v>
      </c>
      <c r="N122" s="168">
        <f t="shared" ref="N122:X122" si="17">N99</f>
        <v>0</v>
      </c>
      <c r="O122" s="168">
        <f t="shared" si="17"/>
        <v>0</v>
      </c>
      <c r="P122" s="168">
        <f t="shared" si="17"/>
        <v>0</v>
      </c>
      <c r="Q122" s="168">
        <f t="shared" si="17"/>
        <v>0</v>
      </c>
      <c r="R122" s="168">
        <f t="shared" si="17"/>
        <v>0</v>
      </c>
      <c r="S122" s="54">
        <v>0</v>
      </c>
      <c r="T122" s="54">
        <f t="shared" si="17"/>
        <v>0</v>
      </c>
      <c r="U122" s="54">
        <f t="shared" si="17"/>
        <v>0</v>
      </c>
      <c r="V122" s="54">
        <f t="shared" si="17"/>
        <v>0</v>
      </c>
      <c r="W122" s="54">
        <f t="shared" si="17"/>
        <v>0</v>
      </c>
      <c r="X122" s="54">
        <f t="shared" si="17"/>
        <v>0</v>
      </c>
      <c r="Y122" s="33"/>
      <c r="Z122" s="33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  <c r="CB122"/>
      <c r="CC122"/>
      <c r="CD122"/>
      <c r="CE122"/>
      <c r="CF122"/>
      <c r="CG122"/>
      <c r="CH122"/>
      <c r="CI122"/>
      <c r="CJ122"/>
      <c r="CK122"/>
      <c r="CL122"/>
      <c r="CM122"/>
      <c r="CN122"/>
      <c r="CO122"/>
      <c r="CP122"/>
      <c r="CQ122"/>
      <c r="CR122"/>
      <c r="CS122"/>
      <c r="CT122"/>
      <c r="CU122"/>
      <c r="CV122"/>
      <c r="CW122"/>
      <c r="CX122"/>
      <c r="CY122"/>
      <c r="CZ122"/>
      <c r="DA122"/>
      <c r="DB122"/>
      <c r="DC122"/>
      <c r="DD122"/>
      <c r="DE122"/>
      <c r="DF122"/>
      <c r="DG122"/>
      <c r="DH122"/>
      <c r="DI122"/>
      <c r="DJ122"/>
      <c r="DK122"/>
      <c r="DL122"/>
      <c r="DM122"/>
      <c r="DN122"/>
      <c r="DO122"/>
      <c r="DP122"/>
      <c r="DQ122"/>
      <c r="DR122"/>
      <c r="DS122"/>
      <c r="DT122"/>
      <c r="DU122"/>
      <c r="DV122"/>
      <c r="DW122"/>
      <c r="DX122"/>
      <c r="DY122"/>
      <c r="DZ122"/>
      <c r="EA122"/>
      <c r="EB122"/>
      <c r="EC122"/>
      <c r="ED122"/>
      <c r="EE122"/>
      <c r="EF122"/>
      <c r="EG122"/>
      <c r="EH122"/>
      <c r="EI122"/>
      <c r="EJ122"/>
      <c r="EK122"/>
      <c r="EL122"/>
      <c r="EM122"/>
      <c r="EN122"/>
      <c r="EO122"/>
      <c r="EP122"/>
      <c r="EQ122"/>
      <c r="ER122"/>
      <c r="ES122"/>
      <c r="ET122"/>
      <c r="EU122"/>
      <c r="EV122"/>
      <c r="EW122"/>
      <c r="EX122"/>
      <c r="EY122"/>
      <c r="EZ122"/>
      <c r="FA122"/>
      <c r="FB122"/>
      <c r="FC122"/>
      <c r="FD122"/>
      <c r="FE122"/>
      <c r="FF122"/>
      <c r="FG122"/>
      <c r="FH122"/>
      <c r="FI122"/>
      <c r="FJ122"/>
      <c r="FK122"/>
      <c r="FL122"/>
      <c r="FM122"/>
      <c r="FN122"/>
      <c r="FO122"/>
      <c r="FP122"/>
      <c r="FQ122"/>
      <c r="FR122"/>
      <c r="FS122"/>
      <c r="FT122"/>
      <c r="FU122"/>
      <c r="FV122"/>
      <c r="FW122"/>
      <c r="FX122"/>
      <c r="FY122"/>
      <c r="FZ122"/>
      <c r="GA122"/>
      <c r="GB122"/>
      <c r="GC122"/>
      <c r="GD122"/>
      <c r="GE122"/>
      <c r="GF122"/>
      <c r="GG122"/>
      <c r="GH122"/>
      <c r="GI122"/>
      <c r="GJ122"/>
      <c r="GK122"/>
      <c r="GL122"/>
      <c r="GM122"/>
      <c r="GN122"/>
      <c r="GO122"/>
      <c r="GP122"/>
      <c r="GQ122"/>
      <c r="GR122"/>
      <c r="GS122"/>
      <c r="GT122"/>
      <c r="GU122"/>
      <c r="GV122"/>
      <c r="GW122"/>
      <c r="GX122"/>
      <c r="GY122"/>
      <c r="GZ122"/>
      <c r="HA122"/>
      <c r="HB122"/>
      <c r="HC122"/>
      <c r="HD122"/>
      <c r="HE122"/>
      <c r="HF122"/>
      <c r="HG122"/>
      <c r="HH122"/>
      <c r="HI122"/>
      <c r="HJ122"/>
      <c r="HK122"/>
      <c r="HL122"/>
      <c r="HM122"/>
      <c r="HN122"/>
      <c r="HO122"/>
      <c r="HP122"/>
      <c r="HQ122"/>
      <c r="HR122"/>
      <c r="HS122"/>
      <c r="HT122"/>
      <c r="HU122"/>
      <c r="HV122"/>
      <c r="HW122"/>
      <c r="HX122"/>
      <c r="HY122"/>
      <c r="HZ122"/>
      <c r="IA122"/>
      <c r="IB122"/>
      <c r="IC122"/>
      <c r="ID122"/>
      <c r="IE122"/>
      <c r="IF122"/>
      <c r="IG122"/>
      <c r="IH122"/>
      <c r="II122"/>
      <c r="IJ122"/>
      <c r="IK122"/>
      <c r="IL122"/>
      <c r="IM122"/>
      <c r="IN122"/>
      <c r="IO122"/>
      <c r="IP122"/>
      <c r="IQ122"/>
      <c r="IR122"/>
      <c r="IS122"/>
      <c r="IT122"/>
      <c r="IU122"/>
      <c r="IV122"/>
    </row>
    <row r="123" spans="1:256" x14ac:dyDescent="0.2">
      <c r="A123" s="236" t="s">
        <v>117</v>
      </c>
      <c r="B123" s="236"/>
      <c r="C123" s="236"/>
      <c r="D123" s="37">
        <f>D59+D91+D122</f>
        <v>5500.96</v>
      </c>
      <c r="E123" s="37">
        <f>'6'!D52</f>
        <v>2161.3200000000002</v>
      </c>
      <c r="F123" s="37">
        <f>'6'!E52</f>
        <v>0</v>
      </c>
      <c r="G123" s="38">
        <v>0</v>
      </c>
      <c r="H123" s="38">
        <v>0</v>
      </c>
      <c r="I123" s="38">
        <v>0</v>
      </c>
      <c r="J123" s="37">
        <v>3339.64</v>
      </c>
      <c r="K123" s="38">
        <v>0</v>
      </c>
      <c r="L123" s="38">
        <v>0</v>
      </c>
      <c r="M123" s="38">
        <v>0</v>
      </c>
      <c r="N123" s="37">
        <f t="shared" ref="N123:S123" si="18">N59+N91+N99</f>
        <v>2194.3033333333333</v>
      </c>
      <c r="O123" s="37">
        <f t="shared" si="18"/>
        <v>3306.6566666666663</v>
      </c>
      <c r="P123" s="37">
        <f t="shared" si="18"/>
        <v>0</v>
      </c>
      <c r="Q123" s="37">
        <f t="shared" si="18"/>
        <v>0</v>
      </c>
      <c r="R123" s="37">
        <f t="shared" si="18"/>
        <v>0</v>
      </c>
      <c r="S123" s="37">
        <f t="shared" si="18"/>
        <v>5500.96</v>
      </c>
      <c r="T123" s="37">
        <f>D123/X123*12</f>
        <v>15.533043669867089</v>
      </c>
      <c r="U123" s="37">
        <f>U59+U91+U99</f>
        <v>0</v>
      </c>
      <c r="V123" s="37">
        <f>V59+V91+V99</f>
        <v>572.04353123135797</v>
      </c>
      <c r="W123" s="37">
        <f>W59+W91+W99</f>
        <v>511.28937188783908</v>
      </c>
      <c r="X123" s="37">
        <f>X59+X91+X99</f>
        <v>4249.7479182433044</v>
      </c>
      <c r="Y123" s="33"/>
      <c r="Z123" s="51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  <c r="CF123"/>
      <c r="CG123"/>
      <c r="CH123"/>
      <c r="CI123"/>
      <c r="CJ123"/>
      <c r="CK123"/>
      <c r="CL123"/>
      <c r="CM123"/>
      <c r="CN123"/>
      <c r="CO123"/>
      <c r="CP123"/>
      <c r="CQ123"/>
      <c r="CR123"/>
      <c r="CS123"/>
      <c r="CT123"/>
      <c r="CU123"/>
      <c r="CV123"/>
      <c r="CW123"/>
      <c r="CX123"/>
      <c r="CY123"/>
      <c r="CZ123"/>
      <c r="DA123"/>
      <c r="DB123"/>
      <c r="DC123"/>
      <c r="DD123"/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  <c r="DV123"/>
      <c r="DW123"/>
      <c r="DX123"/>
      <c r="DY123"/>
      <c r="DZ123"/>
      <c r="EA123"/>
      <c r="EB123"/>
      <c r="EC123"/>
      <c r="ED123"/>
      <c r="EE123"/>
      <c r="EF123"/>
      <c r="EG123"/>
      <c r="EH123"/>
      <c r="EI123"/>
      <c r="EJ123"/>
      <c r="EK123"/>
      <c r="EL123"/>
      <c r="EM123"/>
      <c r="EN123"/>
      <c r="EO123"/>
      <c r="EP123"/>
      <c r="EQ123"/>
      <c r="ER123"/>
      <c r="ES123"/>
      <c r="ET123"/>
      <c r="EU123"/>
      <c r="EV123"/>
      <c r="EW123"/>
      <c r="EX123"/>
      <c r="EY123"/>
      <c r="EZ123"/>
      <c r="FA123"/>
      <c r="FB123"/>
      <c r="FC123"/>
      <c r="FD123"/>
      <c r="FE123"/>
      <c r="FF123"/>
      <c r="FG123"/>
      <c r="FH123"/>
      <c r="FI123"/>
      <c r="FJ123"/>
      <c r="FK123"/>
      <c r="FL123"/>
      <c r="FM123"/>
      <c r="FN123"/>
      <c r="FO123"/>
      <c r="FP123"/>
      <c r="FQ123"/>
      <c r="FR123"/>
      <c r="FS123"/>
      <c r="FT123"/>
      <c r="FU123"/>
      <c r="FV123"/>
      <c r="FW123"/>
      <c r="FX123"/>
      <c r="FY123"/>
      <c r="FZ123"/>
      <c r="GA123"/>
      <c r="GB123"/>
      <c r="GC123"/>
      <c r="GD123"/>
      <c r="GE123"/>
      <c r="GF123"/>
      <c r="GG123"/>
      <c r="GH123"/>
      <c r="GI123"/>
      <c r="GJ123"/>
      <c r="GK123"/>
      <c r="GL123"/>
      <c r="GM123"/>
      <c r="GN123"/>
      <c r="GO123"/>
      <c r="GP123"/>
      <c r="GQ123"/>
      <c r="GR123"/>
      <c r="GS123"/>
      <c r="GT123"/>
      <c r="GU123"/>
      <c r="GV123"/>
      <c r="GW123"/>
      <c r="GX123"/>
      <c r="GY123"/>
      <c r="GZ123"/>
      <c r="HA123"/>
      <c r="HB123"/>
      <c r="HC123"/>
      <c r="HD123"/>
      <c r="HE123"/>
      <c r="HF123"/>
      <c r="HG123"/>
      <c r="HH123"/>
      <c r="HI123"/>
      <c r="HJ123"/>
      <c r="HK123"/>
      <c r="HL123"/>
      <c r="HM123"/>
      <c r="HN123"/>
      <c r="HO123"/>
      <c r="HP123"/>
      <c r="HQ123"/>
      <c r="HR123"/>
      <c r="HS123"/>
      <c r="HT123"/>
      <c r="HU123"/>
      <c r="HV123"/>
      <c r="HW123"/>
      <c r="HX123"/>
      <c r="HY123"/>
      <c r="HZ123"/>
      <c r="IA123"/>
      <c r="IB123"/>
      <c r="IC123"/>
      <c r="ID123"/>
      <c r="IE123"/>
      <c r="IF123"/>
      <c r="IG123"/>
      <c r="IH123"/>
      <c r="II123"/>
      <c r="IJ123"/>
      <c r="IK123"/>
      <c r="IL123"/>
      <c r="IM123"/>
      <c r="IN123"/>
      <c r="IO123"/>
      <c r="IP123"/>
      <c r="IQ123"/>
      <c r="IR123"/>
      <c r="IS123"/>
      <c r="IT123"/>
      <c r="IU123"/>
      <c r="IV123"/>
    </row>
    <row r="124" spans="1:256" x14ac:dyDescent="0.2">
      <c r="A124" s="188" t="s">
        <v>118</v>
      </c>
      <c r="B124" s="188"/>
      <c r="C124" s="188"/>
      <c r="D124" s="188"/>
      <c r="E124" s="188"/>
      <c r="F124" s="188"/>
      <c r="G124" s="188"/>
      <c r="H124" s="33"/>
      <c r="I124" s="33"/>
      <c r="J124" s="33"/>
      <c r="K124" s="33"/>
      <c r="L124" s="33"/>
      <c r="M124" s="33"/>
      <c r="N124" s="33"/>
      <c r="O124" s="33"/>
      <c r="P124" s="24"/>
      <c r="Q124" s="24"/>
      <c r="R124" s="51"/>
      <c r="S124" s="33"/>
      <c r="T124" s="33"/>
      <c r="U124" s="33"/>
      <c r="V124" s="33"/>
      <c r="W124" s="33"/>
      <c r="X124" s="33"/>
      <c r="Y124" s="33"/>
      <c r="Z124" s="33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  <c r="CB124"/>
      <c r="CC124"/>
      <c r="CD124"/>
      <c r="CE124"/>
      <c r="CF124"/>
      <c r="CG124"/>
      <c r="CH124"/>
      <c r="CI124"/>
      <c r="CJ124"/>
      <c r="CK124"/>
      <c r="CL124"/>
      <c r="CM124"/>
      <c r="CN124"/>
      <c r="CO124"/>
      <c r="CP124"/>
      <c r="CQ124"/>
      <c r="CR124"/>
      <c r="CS124"/>
      <c r="CT124"/>
      <c r="CU124"/>
      <c r="CV124"/>
      <c r="CW124"/>
      <c r="CX124"/>
      <c r="CY124"/>
      <c r="CZ124"/>
      <c r="DA124"/>
      <c r="DB124"/>
      <c r="DC124"/>
      <c r="DD124"/>
      <c r="DE124"/>
      <c r="DF124"/>
      <c r="DG124"/>
      <c r="DH124"/>
      <c r="DI124"/>
      <c r="DJ124"/>
      <c r="DK124"/>
      <c r="DL124"/>
      <c r="DM124"/>
      <c r="DN124"/>
      <c r="DO124"/>
      <c r="DP124"/>
      <c r="DQ124"/>
      <c r="DR124"/>
      <c r="DS124"/>
      <c r="DT124"/>
      <c r="DU124"/>
      <c r="DV124"/>
      <c r="DW124"/>
      <c r="DX124"/>
      <c r="DY124"/>
      <c r="DZ124"/>
      <c r="EA124"/>
      <c r="EB124"/>
      <c r="EC124"/>
      <c r="ED124"/>
      <c r="EE124"/>
      <c r="EF124"/>
      <c r="EG124"/>
      <c r="EH124"/>
      <c r="EI124"/>
      <c r="EJ124"/>
      <c r="EK124"/>
      <c r="EL124"/>
      <c r="EM124"/>
      <c r="EN124"/>
      <c r="EO124"/>
      <c r="EP124"/>
      <c r="EQ124"/>
      <c r="ER124"/>
      <c r="ES124"/>
      <c r="ET124"/>
      <c r="EU124"/>
      <c r="EV124"/>
      <c r="EW124"/>
      <c r="EX124"/>
      <c r="EY124"/>
      <c r="EZ124"/>
      <c r="FA124"/>
      <c r="FB124"/>
      <c r="FC124"/>
      <c r="FD124"/>
      <c r="FE124"/>
      <c r="FF124"/>
      <c r="FG124"/>
      <c r="FH124"/>
      <c r="FI124"/>
      <c r="FJ124"/>
      <c r="FK124"/>
      <c r="FL124"/>
      <c r="FM124"/>
      <c r="FN124"/>
      <c r="FO124"/>
      <c r="FP124"/>
      <c r="FQ124"/>
      <c r="FR124"/>
      <c r="FS124"/>
      <c r="FT124"/>
      <c r="FU124"/>
      <c r="FV124"/>
      <c r="FW124"/>
      <c r="FX124"/>
      <c r="FY124"/>
      <c r="FZ124"/>
      <c r="GA124"/>
      <c r="GB124"/>
      <c r="GC124"/>
      <c r="GD124"/>
      <c r="GE124"/>
      <c r="GF124"/>
      <c r="GG124"/>
      <c r="GH124"/>
      <c r="GI124"/>
      <c r="GJ124"/>
      <c r="GK124"/>
      <c r="GL124"/>
      <c r="GM124"/>
      <c r="GN124"/>
      <c r="GO124"/>
      <c r="GP124"/>
      <c r="GQ124"/>
      <c r="GR124"/>
      <c r="GS124"/>
      <c r="GT124"/>
      <c r="GU124"/>
      <c r="GV124"/>
      <c r="GW124"/>
      <c r="GX124"/>
      <c r="GY124"/>
      <c r="GZ124"/>
      <c r="HA124"/>
      <c r="HB124"/>
      <c r="HC124"/>
      <c r="HD124"/>
      <c r="HE124"/>
      <c r="HF124"/>
      <c r="HG124"/>
      <c r="HH124"/>
      <c r="HI124"/>
      <c r="HJ124"/>
      <c r="HK124"/>
      <c r="HL124"/>
      <c r="HM124"/>
      <c r="HN124"/>
      <c r="HO124"/>
      <c r="HP124"/>
      <c r="HQ124"/>
      <c r="HR124"/>
      <c r="HS124"/>
      <c r="HT124"/>
      <c r="HU124"/>
      <c r="HV124"/>
      <c r="HW124"/>
      <c r="HX124"/>
      <c r="HY124"/>
      <c r="HZ124"/>
      <c r="IA124"/>
      <c r="IB124"/>
      <c r="IC124"/>
      <c r="ID124"/>
      <c r="IE124"/>
      <c r="IF124"/>
      <c r="IG124"/>
      <c r="IH124"/>
      <c r="II124"/>
      <c r="IJ124"/>
      <c r="IK124"/>
      <c r="IL124"/>
      <c r="IM124"/>
      <c r="IN124"/>
      <c r="IO124"/>
      <c r="IP124"/>
      <c r="IQ124"/>
      <c r="IR124"/>
      <c r="IS124"/>
      <c r="IT124"/>
      <c r="IU124"/>
      <c r="IV124"/>
    </row>
    <row r="125" spans="1:256" x14ac:dyDescent="0.2">
      <c r="A125" s="172" t="s">
        <v>119</v>
      </c>
      <c r="B125" s="20"/>
      <c r="C125" s="33"/>
      <c r="D125" s="33"/>
      <c r="E125" s="33"/>
      <c r="F125" s="33"/>
      <c r="G125" s="33"/>
      <c r="H125" s="33"/>
      <c r="I125" s="33"/>
      <c r="J125" s="33"/>
      <c r="K125" s="33"/>
      <c r="L125" s="33"/>
      <c r="M125" s="33"/>
      <c r="N125" s="33"/>
      <c r="O125" s="33"/>
      <c r="P125" s="52"/>
      <c r="Q125" s="52"/>
      <c r="R125" s="33"/>
      <c r="S125" s="51"/>
      <c r="T125" s="33"/>
      <c r="U125" s="33"/>
      <c r="V125" s="33"/>
      <c r="W125" s="33"/>
      <c r="X125" s="33"/>
      <c r="Y125" s="33"/>
      <c r="Z125" s="33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  <c r="CF125"/>
      <c r="CG125"/>
      <c r="CH125"/>
      <c r="CI125"/>
      <c r="CJ125"/>
      <c r="CK125"/>
      <c r="CL125"/>
      <c r="CM125"/>
      <c r="CN125"/>
      <c r="CO125"/>
      <c r="CP125"/>
      <c r="CQ125"/>
      <c r="CR125"/>
      <c r="CS125"/>
      <c r="CT125"/>
      <c r="CU125"/>
      <c r="CV125"/>
      <c r="CW125"/>
      <c r="CX125"/>
      <c r="CY125"/>
      <c r="CZ125"/>
      <c r="DA125"/>
      <c r="DB125"/>
      <c r="DC125"/>
      <c r="DD125"/>
      <c r="DE125"/>
      <c r="DF125"/>
      <c r="DG125"/>
      <c r="DH125"/>
      <c r="DI125"/>
      <c r="DJ125"/>
      <c r="DK125"/>
      <c r="DL125"/>
      <c r="DM125"/>
      <c r="DN125"/>
      <c r="DO125"/>
      <c r="DP125"/>
      <c r="DQ125"/>
      <c r="DR125"/>
      <c r="DS125"/>
      <c r="DT125"/>
      <c r="DU125"/>
      <c r="DV125"/>
      <c r="DW125"/>
      <c r="DX125"/>
      <c r="DY125"/>
      <c r="DZ125"/>
      <c r="EA125"/>
      <c r="EB125"/>
      <c r="EC125"/>
      <c r="ED125"/>
      <c r="EE125"/>
      <c r="EF125"/>
      <c r="EG125"/>
      <c r="EH125"/>
      <c r="EI125"/>
      <c r="EJ125"/>
      <c r="EK125"/>
      <c r="EL125"/>
      <c r="EM125"/>
      <c r="EN125"/>
      <c r="EO125"/>
      <c r="EP125"/>
      <c r="EQ125"/>
      <c r="ER125"/>
      <c r="ES125"/>
      <c r="ET125"/>
      <c r="EU125"/>
      <c r="EV125"/>
      <c r="EW125"/>
      <c r="EX125"/>
      <c r="EY125"/>
      <c r="EZ125"/>
      <c r="FA125"/>
      <c r="FB125"/>
      <c r="FC125"/>
      <c r="FD125"/>
      <c r="FE125"/>
      <c r="FF125"/>
      <c r="FG125"/>
      <c r="FH125"/>
      <c r="FI125"/>
      <c r="FJ125"/>
      <c r="FK125"/>
      <c r="FL125"/>
      <c r="FM125"/>
      <c r="FN125"/>
      <c r="FO125"/>
      <c r="FP125"/>
      <c r="FQ125"/>
      <c r="FR125"/>
      <c r="FS125"/>
      <c r="FT125"/>
      <c r="FU125"/>
      <c r="FV125"/>
      <c r="FW125"/>
      <c r="FX125"/>
      <c r="FY125"/>
      <c r="FZ125"/>
      <c r="GA125"/>
      <c r="GB125"/>
      <c r="GC125"/>
      <c r="GD125"/>
      <c r="GE125"/>
      <c r="GF125"/>
      <c r="GG125"/>
      <c r="GH125"/>
      <c r="GI125"/>
      <c r="GJ125"/>
      <c r="GK125"/>
      <c r="GL125"/>
      <c r="GM125"/>
      <c r="GN125"/>
      <c r="GO125"/>
      <c r="GP125"/>
      <c r="GQ125"/>
      <c r="GR125"/>
      <c r="GS125"/>
      <c r="GT125"/>
      <c r="GU125"/>
      <c r="GV125"/>
      <c r="GW125"/>
      <c r="GX125"/>
      <c r="GY125"/>
      <c r="GZ125"/>
      <c r="HA125"/>
      <c r="HB125"/>
      <c r="HC125"/>
      <c r="HD125"/>
      <c r="HE125"/>
      <c r="HF125"/>
      <c r="HG125"/>
      <c r="HH125"/>
      <c r="HI125"/>
      <c r="HJ125"/>
      <c r="HK125"/>
      <c r="HL125"/>
      <c r="HM125"/>
      <c r="HN125"/>
      <c r="HO125"/>
      <c r="HP125"/>
      <c r="HQ125"/>
      <c r="HR125"/>
      <c r="HS125"/>
      <c r="HT125"/>
      <c r="HU125"/>
      <c r="HV125"/>
      <c r="HW125"/>
      <c r="HX125"/>
      <c r="HY125"/>
      <c r="HZ125"/>
      <c r="IA125"/>
      <c r="IB125"/>
      <c r="IC125"/>
      <c r="ID125"/>
      <c r="IE125"/>
      <c r="IF125"/>
      <c r="IG125"/>
      <c r="IH125"/>
      <c r="II125"/>
      <c r="IJ125"/>
      <c r="IK125"/>
      <c r="IL125"/>
      <c r="IM125"/>
      <c r="IN125"/>
      <c r="IO125"/>
      <c r="IP125"/>
      <c r="IQ125"/>
      <c r="IR125"/>
      <c r="IS125"/>
      <c r="IT125"/>
      <c r="IU125"/>
      <c r="IV125"/>
    </row>
    <row r="126" spans="1:256" x14ac:dyDescent="0.2">
      <c r="A126" s="172" t="s">
        <v>120</v>
      </c>
      <c r="B126" s="172"/>
      <c r="C126" s="33"/>
      <c r="D126" s="33"/>
      <c r="E126" s="33"/>
      <c r="F126" s="33"/>
      <c r="G126" s="33"/>
      <c r="H126" s="33"/>
      <c r="I126" s="33"/>
      <c r="J126" s="33"/>
      <c r="K126" s="33"/>
      <c r="L126" s="33"/>
      <c r="M126" s="33"/>
      <c r="N126" s="33"/>
      <c r="O126" s="51"/>
      <c r="P126" s="24"/>
      <c r="Q126" s="24"/>
      <c r="R126" s="51"/>
      <c r="S126" s="33"/>
      <c r="T126" s="33"/>
      <c r="U126" s="33"/>
      <c r="V126" s="33"/>
      <c r="W126" s="33"/>
      <c r="X126" s="33"/>
      <c r="Y126" s="33"/>
      <c r="Z126" s="33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  <c r="CC126"/>
      <c r="CD126"/>
      <c r="CE126"/>
      <c r="CF126"/>
      <c r="CG126"/>
      <c r="CH126"/>
      <c r="CI126"/>
      <c r="CJ126"/>
      <c r="CK126"/>
      <c r="CL126"/>
      <c r="CM126"/>
      <c r="CN126"/>
      <c r="CO126"/>
      <c r="CP126"/>
      <c r="CQ126"/>
      <c r="CR126"/>
      <c r="CS126"/>
      <c r="CT126"/>
      <c r="CU126"/>
      <c r="CV126"/>
      <c r="CW126"/>
      <c r="CX126"/>
      <c r="CY126"/>
      <c r="CZ126"/>
      <c r="DA126"/>
      <c r="DB126"/>
      <c r="DC126"/>
      <c r="DD126"/>
      <c r="DE126"/>
      <c r="DF126"/>
      <c r="DG126"/>
      <c r="DH126"/>
      <c r="DI126"/>
      <c r="DJ126"/>
      <c r="DK126"/>
      <c r="DL126"/>
      <c r="DM126"/>
      <c r="DN126"/>
      <c r="DO126"/>
      <c r="DP126"/>
      <c r="DQ126"/>
      <c r="DR126"/>
      <c r="DS126"/>
      <c r="DT126"/>
      <c r="DU126"/>
      <c r="DV126"/>
      <c r="DW126"/>
      <c r="DX126"/>
      <c r="DY126"/>
      <c r="DZ126"/>
      <c r="EA126"/>
      <c r="EB126"/>
      <c r="EC126"/>
      <c r="ED126"/>
      <c r="EE126"/>
      <c r="EF126"/>
      <c r="EG126"/>
      <c r="EH126"/>
      <c r="EI126"/>
      <c r="EJ126"/>
      <c r="EK126"/>
      <c r="EL126"/>
      <c r="EM126"/>
      <c r="EN126"/>
      <c r="EO126"/>
      <c r="EP126"/>
      <c r="EQ126"/>
      <c r="ER126"/>
      <c r="ES126"/>
      <c r="ET126"/>
      <c r="EU126"/>
      <c r="EV126"/>
      <c r="EW126"/>
      <c r="EX126"/>
      <c r="EY126"/>
      <c r="EZ126"/>
      <c r="FA126"/>
      <c r="FB126"/>
      <c r="FC126"/>
      <c r="FD126"/>
      <c r="FE126"/>
      <c r="FF126"/>
      <c r="FG126"/>
      <c r="FH126"/>
      <c r="FI126"/>
      <c r="FJ126"/>
      <c r="FK126"/>
      <c r="FL126"/>
      <c r="FM126"/>
      <c r="FN126"/>
      <c r="FO126"/>
      <c r="FP126"/>
      <c r="FQ126"/>
      <c r="FR126"/>
      <c r="FS126"/>
      <c r="FT126"/>
      <c r="FU126"/>
      <c r="FV126"/>
      <c r="FW126"/>
      <c r="FX126"/>
      <c r="FY126"/>
      <c r="FZ126"/>
      <c r="GA126"/>
      <c r="GB126"/>
      <c r="GC126"/>
      <c r="GD126"/>
      <c r="GE126"/>
      <c r="GF126"/>
      <c r="GG126"/>
      <c r="GH126"/>
      <c r="GI126"/>
      <c r="GJ126"/>
      <c r="GK126"/>
      <c r="GL126"/>
      <c r="GM126"/>
      <c r="GN126"/>
      <c r="GO126"/>
      <c r="GP126"/>
      <c r="GQ126"/>
      <c r="GR126"/>
      <c r="GS126"/>
      <c r="GT126"/>
      <c r="GU126"/>
      <c r="GV126"/>
      <c r="GW126"/>
      <c r="GX126"/>
      <c r="GY126"/>
      <c r="GZ126"/>
      <c r="HA126"/>
      <c r="HB126"/>
      <c r="HC126"/>
      <c r="HD126"/>
      <c r="HE126"/>
      <c r="HF126"/>
      <c r="HG126"/>
      <c r="HH126"/>
      <c r="HI126"/>
      <c r="HJ126"/>
      <c r="HK126"/>
      <c r="HL126"/>
      <c r="HM126"/>
      <c r="HN126"/>
      <c r="HO126"/>
      <c r="HP126"/>
      <c r="HQ126"/>
      <c r="HR126"/>
      <c r="HS126"/>
      <c r="HT126"/>
      <c r="HU126"/>
      <c r="HV126"/>
      <c r="HW126"/>
      <c r="HX126"/>
      <c r="HY126"/>
      <c r="HZ126"/>
      <c r="IA126"/>
      <c r="IB126"/>
      <c r="IC126"/>
      <c r="ID126"/>
      <c r="IE126"/>
      <c r="IF126"/>
      <c r="IG126"/>
      <c r="IH126"/>
      <c r="II126"/>
      <c r="IJ126"/>
      <c r="IK126"/>
      <c r="IL126"/>
      <c r="IM126"/>
      <c r="IN126"/>
      <c r="IO126"/>
      <c r="IP126"/>
      <c r="IQ126"/>
      <c r="IR126"/>
      <c r="IS126"/>
      <c r="IT126"/>
      <c r="IU126"/>
      <c r="IV126"/>
    </row>
    <row r="127" spans="1:256" ht="13.5" customHeight="1" x14ac:dyDescent="0.2">
      <c r="A127" s="256" t="s">
        <v>121</v>
      </c>
      <c r="B127" s="256"/>
      <c r="C127" s="256"/>
      <c r="D127" s="256"/>
      <c r="E127" s="256"/>
      <c r="F127" s="256"/>
      <c r="G127" s="256"/>
      <c r="H127" s="256"/>
      <c r="I127" s="33"/>
      <c r="J127" s="33"/>
      <c r="K127" s="33"/>
      <c r="L127" s="51"/>
      <c r="M127" s="33"/>
      <c r="N127" s="51"/>
      <c r="O127" s="51"/>
      <c r="P127" s="33"/>
      <c r="Q127" s="33"/>
      <c r="R127" s="33"/>
      <c r="S127" s="33"/>
      <c r="T127" s="33"/>
      <c r="U127" s="33"/>
      <c r="V127" s="33"/>
      <c r="W127" s="33"/>
      <c r="X127" s="33"/>
      <c r="Y127" s="33"/>
      <c r="Z127" s="33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  <c r="CB127"/>
      <c r="CC127"/>
      <c r="CD127"/>
      <c r="CE127"/>
      <c r="CF127"/>
      <c r="CG127"/>
      <c r="CH127"/>
      <c r="CI127"/>
      <c r="CJ127"/>
      <c r="CK127"/>
      <c r="CL127"/>
      <c r="CM127"/>
      <c r="CN127"/>
      <c r="CO127"/>
      <c r="CP127"/>
      <c r="CQ127"/>
      <c r="CR127"/>
      <c r="CS127"/>
      <c r="CT127"/>
      <c r="CU127"/>
      <c r="CV127"/>
      <c r="CW127"/>
      <c r="CX127"/>
      <c r="CY127"/>
      <c r="CZ127"/>
      <c r="DA127"/>
      <c r="DB127"/>
      <c r="DC127"/>
      <c r="DD127"/>
      <c r="DE127"/>
      <c r="DF127"/>
      <c r="DG127"/>
      <c r="DH127"/>
      <c r="DI127"/>
      <c r="DJ127"/>
      <c r="DK127"/>
      <c r="DL127"/>
      <c r="DM127"/>
      <c r="DN127"/>
      <c r="DO127"/>
      <c r="DP127"/>
      <c r="DQ127"/>
      <c r="DR127"/>
      <c r="DS127"/>
      <c r="DT127"/>
      <c r="DU127"/>
      <c r="DV127"/>
      <c r="DW127"/>
      <c r="DX127"/>
      <c r="DY127"/>
      <c r="DZ127"/>
      <c r="EA127"/>
      <c r="EB127"/>
      <c r="EC127"/>
      <c r="ED127"/>
      <c r="EE127"/>
      <c r="EF127"/>
      <c r="EG127"/>
      <c r="EH127"/>
      <c r="EI127"/>
      <c r="EJ127"/>
      <c r="EK127"/>
      <c r="EL127"/>
      <c r="EM127"/>
      <c r="EN127"/>
      <c r="EO127"/>
      <c r="EP127"/>
      <c r="EQ127"/>
      <c r="ER127"/>
      <c r="ES127"/>
      <c r="ET127"/>
      <c r="EU127"/>
      <c r="EV127"/>
      <c r="EW127"/>
      <c r="EX127"/>
      <c r="EY127"/>
      <c r="EZ127"/>
      <c r="FA127"/>
      <c r="FB127"/>
      <c r="FC127"/>
      <c r="FD127"/>
      <c r="FE127"/>
      <c r="FF127"/>
      <c r="FG127"/>
      <c r="FH127"/>
      <c r="FI127"/>
      <c r="FJ127"/>
      <c r="FK127"/>
      <c r="FL127"/>
      <c r="FM127"/>
      <c r="FN127"/>
      <c r="FO127"/>
      <c r="FP127"/>
      <c r="FQ127"/>
      <c r="FR127"/>
      <c r="FS127"/>
      <c r="FT127"/>
      <c r="FU127"/>
      <c r="FV127"/>
      <c r="FW127"/>
      <c r="FX127"/>
      <c r="FY127"/>
      <c r="FZ127"/>
      <c r="GA127"/>
      <c r="GB127"/>
      <c r="GC127"/>
      <c r="GD127"/>
      <c r="GE127"/>
      <c r="GF127"/>
      <c r="GG127"/>
      <c r="GH127"/>
      <c r="GI127"/>
      <c r="GJ127"/>
      <c r="GK127"/>
      <c r="GL127"/>
      <c r="GM127"/>
      <c r="GN127"/>
      <c r="GO127"/>
      <c r="GP127"/>
      <c r="GQ127"/>
      <c r="GR127"/>
      <c r="GS127"/>
      <c r="GT127"/>
      <c r="GU127"/>
      <c r="GV127"/>
      <c r="GW127"/>
      <c r="GX127"/>
      <c r="GY127"/>
      <c r="GZ127"/>
      <c r="HA127"/>
      <c r="HB127"/>
      <c r="HC127"/>
      <c r="HD127"/>
      <c r="HE127"/>
      <c r="HF127"/>
      <c r="HG127"/>
      <c r="HH127"/>
      <c r="HI127"/>
      <c r="HJ127"/>
      <c r="HK127"/>
      <c r="HL127"/>
      <c r="HM127"/>
      <c r="HN127"/>
      <c r="HO127"/>
      <c r="HP127"/>
      <c r="HQ127"/>
      <c r="HR127"/>
      <c r="HS127"/>
      <c r="HT127"/>
      <c r="HU127"/>
      <c r="HV127"/>
      <c r="HW127"/>
      <c r="HX127"/>
      <c r="HY127"/>
      <c r="HZ127"/>
      <c r="IA127"/>
      <c r="IB127"/>
      <c r="IC127"/>
      <c r="ID127"/>
      <c r="IE127"/>
      <c r="IF127"/>
      <c r="IG127"/>
      <c r="IH127"/>
      <c r="II127"/>
      <c r="IJ127"/>
      <c r="IK127"/>
      <c r="IL127"/>
      <c r="IM127"/>
      <c r="IN127"/>
      <c r="IO127"/>
      <c r="IP127"/>
      <c r="IQ127"/>
      <c r="IR127"/>
      <c r="IS127"/>
      <c r="IT127"/>
      <c r="IU127"/>
      <c r="IV127"/>
    </row>
    <row r="128" spans="1:256" ht="13.5" customHeight="1" x14ac:dyDescent="0.2">
      <c r="A128" s="172"/>
      <c r="B128" s="172"/>
      <c r="C128" s="172"/>
      <c r="D128" s="172"/>
      <c r="E128" s="172"/>
      <c r="F128" s="172"/>
      <c r="G128" s="172"/>
      <c r="H128" s="172"/>
      <c r="I128" s="33"/>
      <c r="J128" s="33"/>
      <c r="K128" s="33"/>
      <c r="L128" s="51"/>
      <c r="M128" s="51"/>
      <c r="N128" s="33"/>
      <c r="O128" s="33"/>
      <c r="P128" s="33"/>
      <c r="Q128" s="33"/>
      <c r="R128" s="51"/>
      <c r="S128" s="33"/>
      <c r="T128" s="33"/>
      <c r="U128" s="33"/>
      <c r="V128" s="33"/>
      <c r="W128" s="33"/>
      <c r="X128" s="33"/>
      <c r="Y128" s="33"/>
      <c r="Z128" s="33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  <c r="BX128"/>
      <c r="BY128"/>
      <c r="BZ128"/>
      <c r="CA128"/>
      <c r="CB128"/>
      <c r="CC128"/>
      <c r="CD128"/>
      <c r="CE128"/>
      <c r="CF128"/>
      <c r="CG128"/>
      <c r="CH128"/>
      <c r="CI128"/>
      <c r="CJ128"/>
      <c r="CK128"/>
      <c r="CL128"/>
      <c r="CM128"/>
      <c r="CN128"/>
      <c r="CO128"/>
      <c r="CP128"/>
      <c r="CQ128"/>
      <c r="CR128"/>
      <c r="CS128"/>
      <c r="CT128"/>
      <c r="CU128"/>
      <c r="CV128"/>
      <c r="CW128"/>
      <c r="CX128"/>
      <c r="CY128"/>
      <c r="CZ128"/>
      <c r="DA128"/>
      <c r="DB128"/>
      <c r="DC128"/>
      <c r="DD128"/>
      <c r="DE128"/>
      <c r="DF128"/>
      <c r="DG128"/>
      <c r="DH128"/>
      <c r="DI128"/>
      <c r="DJ128"/>
      <c r="DK128"/>
      <c r="DL128"/>
      <c r="DM128"/>
      <c r="DN128"/>
      <c r="DO128"/>
      <c r="DP128"/>
      <c r="DQ128"/>
      <c r="DR128"/>
      <c r="DS128"/>
      <c r="DT128"/>
      <c r="DU128"/>
      <c r="DV128"/>
      <c r="DW128"/>
      <c r="DX128"/>
      <c r="DY128"/>
      <c r="DZ128"/>
      <c r="EA128"/>
      <c r="EB128"/>
      <c r="EC128"/>
      <c r="ED128"/>
      <c r="EE128"/>
      <c r="EF128"/>
      <c r="EG128"/>
      <c r="EH128"/>
      <c r="EI128"/>
      <c r="EJ128"/>
      <c r="EK128"/>
      <c r="EL128"/>
      <c r="EM128"/>
      <c r="EN128"/>
      <c r="EO128"/>
      <c r="EP128"/>
      <c r="EQ128"/>
      <c r="ER128"/>
      <c r="ES128"/>
      <c r="ET128"/>
      <c r="EU128"/>
      <c r="EV128"/>
      <c r="EW128"/>
      <c r="EX128"/>
      <c r="EY128"/>
      <c r="EZ128"/>
      <c r="FA128"/>
      <c r="FB128"/>
      <c r="FC128"/>
      <c r="FD128"/>
      <c r="FE128"/>
      <c r="FF128"/>
      <c r="FG128"/>
      <c r="FH128"/>
      <c r="FI128"/>
      <c r="FJ128"/>
      <c r="FK128"/>
      <c r="FL128"/>
      <c r="FM128"/>
      <c r="FN128"/>
      <c r="FO128"/>
      <c r="FP128"/>
      <c r="FQ128"/>
      <c r="FR128"/>
      <c r="FS128"/>
      <c r="FT128"/>
      <c r="FU128"/>
      <c r="FV128"/>
      <c r="FW128"/>
      <c r="FX128"/>
      <c r="FY128"/>
      <c r="FZ128"/>
      <c r="GA128"/>
      <c r="GB128"/>
      <c r="GC128"/>
      <c r="GD128"/>
      <c r="GE128"/>
      <c r="GF128"/>
      <c r="GG128"/>
      <c r="GH128"/>
      <c r="GI128"/>
      <c r="GJ128"/>
      <c r="GK128"/>
      <c r="GL128"/>
      <c r="GM128"/>
      <c r="GN128"/>
      <c r="GO128"/>
      <c r="GP128"/>
      <c r="GQ128"/>
      <c r="GR128"/>
      <c r="GS128"/>
      <c r="GT128"/>
      <c r="GU128"/>
      <c r="GV128"/>
      <c r="GW128"/>
      <c r="GX128"/>
      <c r="GY128"/>
      <c r="GZ128"/>
      <c r="HA128"/>
      <c r="HB128"/>
      <c r="HC128"/>
      <c r="HD128"/>
      <c r="HE128"/>
      <c r="HF128"/>
      <c r="HG128"/>
      <c r="HH128"/>
      <c r="HI128"/>
      <c r="HJ128"/>
      <c r="HK128"/>
      <c r="HL128"/>
      <c r="HM128"/>
      <c r="HN128"/>
      <c r="HO128"/>
      <c r="HP128"/>
      <c r="HQ128"/>
      <c r="HR128"/>
      <c r="HS128"/>
      <c r="HT128"/>
      <c r="HU128"/>
      <c r="HV128"/>
      <c r="HW128"/>
      <c r="HX128"/>
      <c r="HY128"/>
      <c r="HZ128"/>
      <c r="IA128"/>
      <c r="IB128"/>
      <c r="IC128"/>
      <c r="ID128"/>
      <c r="IE128"/>
      <c r="IF128"/>
      <c r="IG128"/>
      <c r="IH128"/>
      <c r="II128"/>
      <c r="IJ128"/>
      <c r="IK128"/>
      <c r="IL128"/>
      <c r="IM128"/>
      <c r="IN128"/>
      <c r="IO128"/>
      <c r="IP128"/>
      <c r="IQ128"/>
      <c r="IR128"/>
      <c r="IS128"/>
      <c r="IT128"/>
      <c r="IU128"/>
      <c r="IV128"/>
    </row>
    <row r="129" spans="1:24" s="12" customFormat="1" ht="31.5" customHeight="1" x14ac:dyDescent="0.2">
      <c r="A129" s="253" t="s">
        <v>122</v>
      </c>
      <c r="B129" s="253"/>
      <c r="C129" s="253"/>
      <c r="D129" s="33"/>
      <c r="E129" s="254" t="s">
        <v>198</v>
      </c>
      <c r="F129" s="254"/>
      <c r="G129" s="254"/>
      <c r="H129" s="254"/>
      <c r="I129" s="254"/>
      <c r="J129" s="254"/>
      <c r="K129" s="33"/>
      <c r="L129" s="33"/>
      <c r="M129" s="33"/>
      <c r="N129" s="33"/>
      <c r="O129" s="51"/>
      <c r="P129" s="51"/>
      <c r="Q129" s="33"/>
      <c r="R129" s="33"/>
      <c r="S129" s="33"/>
      <c r="T129" s="33"/>
      <c r="U129" s="33"/>
      <c r="V129" s="3"/>
      <c r="W129" s="3"/>
      <c r="X129" s="2"/>
    </row>
    <row r="130" spans="1:24" ht="12" customHeight="1" x14ac:dyDescent="0.2">
      <c r="A130" s="31" t="s">
        <v>123</v>
      </c>
      <c r="B130" s="189"/>
      <c r="C130" s="189"/>
      <c r="D130" s="190"/>
      <c r="E130" s="183" t="s">
        <v>124</v>
      </c>
      <c r="F130" s="191"/>
      <c r="G130" s="191"/>
      <c r="H130" s="192" t="s">
        <v>181</v>
      </c>
      <c r="I130" s="193"/>
      <c r="J130" s="193"/>
      <c r="K130" s="217"/>
      <c r="L130" s="66"/>
    </row>
    <row r="131" spans="1:24" x14ac:dyDescent="0.2">
      <c r="L131" s="66"/>
      <c r="M131" s="66"/>
    </row>
    <row r="136" spans="1:24" x14ac:dyDescent="0.2">
      <c r="M136" s="66"/>
    </row>
    <row r="137" spans="1:24" x14ac:dyDescent="0.2">
      <c r="L137" s="66"/>
    </row>
  </sheetData>
  <sheetProtection selectLockedCells="1" selectUnlockedCells="1"/>
  <mergeCells count="112">
    <mergeCell ref="B2:E2"/>
    <mergeCell ref="N2:Q2"/>
    <mergeCell ref="B3:E3"/>
    <mergeCell ref="N3:Q3"/>
    <mergeCell ref="B4:E4"/>
    <mergeCell ref="N4:Q4"/>
    <mergeCell ref="I16:J16"/>
    <mergeCell ref="B6:E6"/>
    <mergeCell ref="A11:U11"/>
    <mergeCell ref="A12:R12"/>
    <mergeCell ref="A13:X13"/>
    <mergeCell ref="A14:A17"/>
    <mergeCell ref="B14:B17"/>
    <mergeCell ref="C14:C17"/>
    <mergeCell ref="D14:J14"/>
    <mergeCell ref="K14:K17"/>
    <mergeCell ref="L14:L17"/>
    <mergeCell ref="AC17:AC20"/>
    <mergeCell ref="B19:X19"/>
    <mergeCell ref="B20:X20"/>
    <mergeCell ref="E16:E17"/>
    <mergeCell ref="F16:F17"/>
    <mergeCell ref="G16:G17"/>
    <mergeCell ref="H16:H17"/>
    <mergeCell ref="Y17:Y20"/>
    <mergeCell ref="W14:W17"/>
    <mergeCell ref="X14:X17"/>
    <mergeCell ref="D15:D17"/>
    <mergeCell ref="E15:J15"/>
    <mergeCell ref="N15:N17"/>
    <mergeCell ref="O15:O17"/>
    <mergeCell ref="P15:P17"/>
    <mergeCell ref="Q15:Q17"/>
    <mergeCell ref="R15:R17"/>
    <mergeCell ref="S15:S17"/>
    <mergeCell ref="M14:M17"/>
    <mergeCell ref="N14:O14"/>
    <mergeCell ref="P14:S14"/>
    <mergeCell ref="T14:T17"/>
    <mergeCell ref="U14:U17"/>
    <mergeCell ref="V14:V17"/>
    <mergeCell ref="B21:X21"/>
    <mergeCell ref="A23:C23"/>
    <mergeCell ref="B24:X24"/>
    <mergeCell ref="A26:C26"/>
    <mergeCell ref="B27:X27"/>
    <mergeCell ref="A29:C29"/>
    <mergeCell ref="Z17:Z20"/>
    <mergeCell ref="AA17:AA20"/>
    <mergeCell ref="AB17:AB20"/>
    <mergeCell ref="B49:X49"/>
    <mergeCell ref="A51:C51"/>
    <mergeCell ref="B52:X52"/>
    <mergeCell ref="A54:C54"/>
    <mergeCell ref="B55:X55"/>
    <mergeCell ref="A57:C57"/>
    <mergeCell ref="A30:C30"/>
    <mergeCell ref="B31:X31"/>
    <mergeCell ref="B32:X32"/>
    <mergeCell ref="A45:C45"/>
    <mergeCell ref="B46:X46"/>
    <mergeCell ref="A48:C48"/>
    <mergeCell ref="B65:X65"/>
    <mergeCell ref="A67:C67"/>
    <mergeCell ref="B68:X68"/>
    <mergeCell ref="A70:C70"/>
    <mergeCell ref="A71:C71"/>
    <mergeCell ref="B72:X72"/>
    <mergeCell ref="A58:C58"/>
    <mergeCell ref="A59:C59"/>
    <mergeCell ref="B60:X60"/>
    <mergeCell ref="B61:X61"/>
    <mergeCell ref="B62:X62"/>
    <mergeCell ref="A64:C64"/>
    <mergeCell ref="B84:X84"/>
    <mergeCell ref="A86:C86"/>
    <mergeCell ref="B87:X87"/>
    <mergeCell ref="A89:C89"/>
    <mergeCell ref="A90:C90"/>
    <mergeCell ref="A91:C91"/>
    <mergeCell ref="B73:X73"/>
    <mergeCell ref="A76:C76"/>
    <mergeCell ref="B77:X77"/>
    <mergeCell ref="A79:C79"/>
    <mergeCell ref="B80:X80"/>
    <mergeCell ref="A82:C82"/>
    <mergeCell ref="B100:X100"/>
    <mergeCell ref="A102:C102"/>
    <mergeCell ref="A103:C103"/>
    <mergeCell ref="B104:X104"/>
    <mergeCell ref="B105:X105"/>
    <mergeCell ref="A107:C107"/>
    <mergeCell ref="B92:X92"/>
    <mergeCell ref="B93:X93"/>
    <mergeCell ref="B94:X94"/>
    <mergeCell ref="A96:C96"/>
    <mergeCell ref="B97:X97"/>
    <mergeCell ref="A99:C99"/>
    <mergeCell ref="A129:C129"/>
    <mergeCell ref="E129:J129"/>
    <mergeCell ref="B118:X118"/>
    <mergeCell ref="A120:C120"/>
    <mergeCell ref="A121:C121"/>
    <mergeCell ref="A122:C122"/>
    <mergeCell ref="A123:C123"/>
    <mergeCell ref="A127:H127"/>
    <mergeCell ref="B108:X108"/>
    <mergeCell ref="A110:C110"/>
    <mergeCell ref="B111:X111"/>
    <mergeCell ref="A113:C113"/>
    <mergeCell ref="B115:X115"/>
    <mergeCell ref="A117:C117"/>
  </mergeCells>
  <pageMargins left="0.2361111111111111" right="0.2361111111111111" top="0" bottom="0" header="0.51180555555555551" footer="0.51180555555555551"/>
  <pageSetup paperSize="9" scale="53" firstPageNumber="0" fitToHeight="3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R70"/>
  <sheetViews>
    <sheetView topLeftCell="A7" workbookViewId="0">
      <selection activeCell="K53" sqref="K53"/>
    </sheetView>
  </sheetViews>
  <sheetFormatPr defaultColWidth="9.140625" defaultRowHeight="12.75" x14ac:dyDescent="0.2"/>
  <cols>
    <col min="1" max="1" width="10" style="107" customWidth="1"/>
    <col min="2" max="2" width="40.140625" style="108" customWidth="1"/>
    <col min="3" max="3" width="9.5703125" style="109" customWidth="1"/>
    <col min="4" max="4" width="12.85546875" style="109" customWidth="1"/>
    <col min="5" max="5" width="12" style="109" customWidth="1"/>
    <col min="6" max="6" width="20.5703125" style="109" customWidth="1"/>
    <col min="7" max="7" width="19" style="109" customWidth="1"/>
    <col min="8" max="8" width="9.140625" style="110"/>
    <col min="9" max="16384" width="9.140625" style="109"/>
  </cols>
  <sheetData>
    <row r="1" spans="1:252" ht="12.75" customHeight="1" x14ac:dyDescent="0.3">
      <c r="A1"/>
      <c r="B1"/>
      <c r="C1"/>
      <c r="D1"/>
      <c r="E1" s="111"/>
      <c r="F1" s="111"/>
      <c r="G1" s="11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</row>
    <row r="2" spans="1:252" ht="37.5" customHeight="1" x14ac:dyDescent="0.25">
      <c r="A2" s="279" t="s">
        <v>205</v>
      </c>
      <c r="B2" s="279"/>
      <c r="C2" s="279"/>
      <c r="D2" s="279"/>
      <c r="E2" s="279"/>
      <c r="F2" s="279"/>
      <c r="G2" s="279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</row>
    <row r="3" spans="1:252" ht="21.75" customHeight="1" x14ac:dyDescent="0.3">
      <c r="A3" s="251" t="s">
        <v>3</v>
      </c>
      <c r="B3" s="251"/>
      <c r="C3" s="251"/>
      <c r="D3" s="251"/>
      <c r="E3" s="251"/>
      <c r="F3" s="251"/>
      <c r="G3" s="251"/>
      <c r="H3" s="200"/>
      <c r="I3" s="200"/>
      <c r="J3" s="200"/>
      <c r="K3" s="200"/>
      <c r="L3" s="200"/>
      <c r="M3" s="200"/>
      <c r="N3" s="200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</row>
    <row r="4" spans="1:252" ht="15" customHeight="1" x14ac:dyDescent="0.2">
      <c r="A4" s="280" t="s">
        <v>4</v>
      </c>
      <c r="B4" s="280"/>
      <c r="C4" s="280"/>
      <c r="D4" s="280"/>
      <c r="E4" s="280"/>
      <c r="F4" s="280"/>
      <c r="G4" s="280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</row>
    <row r="5" spans="1:252" ht="39" customHeight="1" x14ac:dyDescent="0.25">
      <c r="A5" s="281" t="s">
        <v>5</v>
      </c>
      <c r="B5" s="281" t="s">
        <v>150</v>
      </c>
      <c r="C5" s="282" t="s">
        <v>151</v>
      </c>
      <c r="D5" s="282"/>
      <c r="E5" s="282"/>
      <c r="F5" s="282"/>
      <c r="G5" s="282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</row>
    <row r="6" spans="1:252" ht="15.75" customHeight="1" x14ac:dyDescent="0.25">
      <c r="A6" s="281"/>
      <c r="B6" s="281"/>
      <c r="C6" s="281" t="s">
        <v>19</v>
      </c>
      <c r="D6" s="283" t="s">
        <v>20</v>
      </c>
      <c r="E6" s="283"/>
      <c r="F6" s="283"/>
      <c r="G6" s="283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</row>
    <row r="7" spans="1:252" ht="62.25" customHeight="1" x14ac:dyDescent="0.2">
      <c r="A7" s="281"/>
      <c r="B7" s="281"/>
      <c r="C7" s="281"/>
      <c r="D7" s="275" t="s">
        <v>152</v>
      </c>
      <c r="E7" s="284" t="s">
        <v>28</v>
      </c>
      <c r="F7" s="275" t="s">
        <v>153</v>
      </c>
      <c r="G7" s="275" t="s">
        <v>154</v>
      </c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</row>
    <row r="8" spans="1:252" ht="45" customHeight="1" x14ac:dyDescent="0.2">
      <c r="A8" s="281"/>
      <c r="B8" s="281"/>
      <c r="C8" s="281"/>
      <c r="D8" s="275"/>
      <c r="E8" s="284"/>
      <c r="F8" s="275"/>
      <c r="G8" s="275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</row>
    <row r="9" spans="1:252" s="107" customFormat="1" ht="15.75" customHeight="1" x14ac:dyDescent="0.2">
      <c r="A9" s="112">
        <v>1</v>
      </c>
      <c r="B9" s="113">
        <v>2</v>
      </c>
      <c r="C9" s="114">
        <v>3</v>
      </c>
      <c r="D9" s="114">
        <v>4</v>
      </c>
      <c r="E9" s="114">
        <v>5</v>
      </c>
      <c r="F9" s="115">
        <v>6</v>
      </c>
      <c r="G9" s="115">
        <v>7</v>
      </c>
      <c r="H9" s="116"/>
    </row>
    <row r="10" spans="1:252" ht="18.75" customHeight="1" x14ac:dyDescent="0.2">
      <c r="A10" s="112" t="s">
        <v>34</v>
      </c>
      <c r="B10" s="276" t="s">
        <v>35</v>
      </c>
      <c r="C10" s="276"/>
      <c r="D10" s="276"/>
      <c r="E10" s="276"/>
      <c r="F10" s="276"/>
      <c r="G10" s="276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</row>
    <row r="11" spans="1:252" ht="33" customHeight="1" x14ac:dyDescent="0.2">
      <c r="A11" s="117" t="s">
        <v>36</v>
      </c>
      <c r="B11" s="277" t="s">
        <v>155</v>
      </c>
      <c r="C11" s="277"/>
      <c r="D11" s="277"/>
      <c r="E11" s="277"/>
      <c r="F11" s="277"/>
      <c r="G11" s="277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</row>
    <row r="12" spans="1:252" ht="30" customHeight="1" x14ac:dyDescent="0.2">
      <c r="A12" s="119" t="s">
        <v>38</v>
      </c>
      <c r="B12" s="118" t="s">
        <v>156</v>
      </c>
      <c r="C12" s="120">
        <v>0</v>
      </c>
      <c r="D12" s="120">
        <v>0</v>
      </c>
      <c r="E12" s="120">
        <v>0</v>
      </c>
      <c r="F12" s="120"/>
      <c r="G12" s="120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</row>
    <row r="13" spans="1:252" ht="26.25" customHeight="1" x14ac:dyDescent="0.2">
      <c r="A13" s="121" t="s">
        <v>42</v>
      </c>
      <c r="B13" s="118" t="s">
        <v>157</v>
      </c>
      <c r="C13" s="120"/>
      <c r="D13" s="120"/>
      <c r="E13" s="120"/>
      <c r="F13" s="120"/>
      <c r="G13" s="120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</row>
    <row r="14" spans="1:252" ht="14.25" customHeight="1" x14ac:dyDescent="0.2">
      <c r="A14" s="117" t="s">
        <v>45</v>
      </c>
      <c r="B14" s="118" t="s">
        <v>158</v>
      </c>
      <c r="C14" s="120"/>
      <c r="D14" s="120"/>
      <c r="E14" s="120"/>
      <c r="F14" s="120"/>
      <c r="G14" s="120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</row>
    <row r="15" spans="1:252" ht="15" customHeight="1" x14ac:dyDescent="0.2">
      <c r="A15" s="112"/>
      <c r="B15" s="118" t="s">
        <v>48</v>
      </c>
      <c r="C15" s="114">
        <f>C12+C13+C14</f>
        <v>0</v>
      </c>
      <c r="D15" s="114">
        <f>D12+D13+D14</f>
        <v>0</v>
      </c>
      <c r="E15" s="114">
        <f>E12+E13+E14</f>
        <v>0</v>
      </c>
      <c r="F15" s="120"/>
      <c r="G15" s="120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</row>
    <row r="16" spans="1:252" ht="18" customHeight="1" x14ac:dyDescent="0.2">
      <c r="A16" s="117" t="s">
        <v>159</v>
      </c>
      <c r="B16" s="278" t="s">
        <v>160</v>
      </c>
      <c r="C16" s="278"/>
      <c r="D16" s="278"/>
      <c r="E16" s="278"/>
      <c r="F16" s="278"/>
      <c r="G16" s="278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</row>
    <row r="17" spans="1:252" ht="26.25" customHeight="1" x14ac:dyDescent="0.2">
      <c r="A17" s="122" t="s">
        <v>51</v>
      </c>
      <c r="B17" s="118" t="s">
        <v>156</v>
      </c>
      <c r="C17" s="123">
        <f>'4'!D55</f>
        <v>4464.99</v>
      </c>
      <c r="D17" s="123">
        <f>'5'!E123</f>
        <v>2161.3200000000002</v>
      </c>
      <c r="E17" s="123">
        <v>0</v>
      </c>
      <c r="F17" s="120"/>
      <c r="G17" s="120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</row>
    <row r="18" spans="1:252" ht="24.75" customHeight="1" x14ac:dyDescent="0.2">
      <c r="A18" s="124" t="s">
        <v>54</v>
      </c>
      <c r="B18" s="118" t="s">
        <v>157</v>
      </c>
      <c r="C18" s="120"/>
      <c r="D18" s="120"/>
      <c r="E18" s="120"/>
      <c r="F18" s="120"/>
      <c r="G18" s="120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</row>
    <row r="19" spans="1:252" ht="24.75" customHeight="1" x14ac:dyDescent="0.2">
      <c r="A19" s="121" t="s">
        <v>57</v>
      </c>
      <c r="B19" s="118" t="s">
        <v>161</v>
      </c>
      <c r="C19" s="120"/>
      <c r="D19" s="120"/>
      <c r="E19" s="120"/>
      <c r="F19" s="120"/>
      <c r="G19" s="120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</row>
    <row r="20" spans="1:252" ht="36.75" customHeight="1" x14ac:dyDescent="0.2">
      <c r="A20" s="124" t="s">
        <v>60</v>
      </c>
      <c r="B20" s="125" t="s">
        <v>162</v>
      </c>
      <c r="C20" s="120"/>
      <c r="D20" s="120"/>
      <c r="E20" s="120"/>
      <c r="F20" s="120"/>
      <c r="G20" s="1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</row>
    <row r="21" spans="1:252" ht="15" customHeight="1" x14ac:dyDescent="0.2">
      <c r="A21" s="124" t="s">
        <v>63</v>
      </c>
      <c r="B21" s="118" t="s">
        <v>158</v>
      </c>
      <c r="C21" s="120"/>
      <c r="D21" s="120"/>
      <c r="E21" s="120"/>
      <c r="F21" s="120"/>
      <c r="G21" s="120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</row>
    <row r="22" spans="1:252" ht="15.75" customHeight="1" x14ac:dyDescent="0.2">
      <c r="A22" s="112"/>
      <c r="B22" s="118" t="s">
        <v>65</v>
      </c>
      <c r="C22" s="126">
        <f>C17</f>
        <v>4464.99</v>
      </c>
      <c r="D22" s="126">
        <f>D17</f>
        <v>2161.3200000000002</v>
      </c>
      <c r="E22" s="123">
        <f>E17</f>
        <v>0</v>
      </c>
      <c r="F22" s="120"/>
      <c r="G22" s="120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</row>
    <row r="23" spans="1:252" x14ac:dyDescent="0.2">
      <c r="A23" s="121"/>
      <c r="B23" s="113" t="s">
        <v>66</v>
      </c>
      <c r="C23" s="126">
        <f>C22</f>
        <v>4464.99</v>
      </c>
      <c r="D23" s="126">
        <f>D22</f>
        <v>2161.3200000000002</v>
      </c>
      <c r="E23" s="126">
        <f>E22</f>
        <v>0</v>
      </c>
      <c r="F23" s="114"/>
      <c r="G23" s="114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</row>
    <row r="24" spans="1:252" ht="15" customHeight="1" x14ac:dyDescent="0.2">
      <c r="A24" s="112" t="s">
        <v>67</v>
      </c>
      <c r="B24" s="276" t="s">
        <v>68</v>
      </c>
      <c r="C24" s="276"/>
      <c r="D24" s="276"/>
      <c r="E24" s="276"/>
      <c r="F24" s="276"/>
      <c r="G24" s="276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</row>
    <row r="25" spans="1:252" ht="31.5" customHeight="1" x14ac:dyDescent="0.2">
      <c r="A25" s="117" t="s">
        <v>69</v>
      </c>
      <c r="B25" s="277" t="s">
        <v>163</v>
      </c>
      <c r="C25" s="277"/>
      <c r="D25" s="277"/>
      <c r="E25" s="277"/>
      <c r="F25" s="277"/>
      <c r="G25" s="277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</row>
    <row r="26" spans="1:252" ht="30.75" customHeight="1" x14ac:dyDescent="0.2">
      <c r="A26" s="119" t="s">
        <v>70</v>
      </c>
      <c r="B26" s="118" t="s">
        <v>156</v>
      </c>
      <c r="C26" s="126">
        <v>0</v>
      </c>
      <c r="D26" s="126">
        <f>C26</f>
        <v>0</v>
      </c>
      <c r="E26" s="114">
        <v>0</v>
      </c>
      <c r="F26" s="120"/>
      <c r="G26" s="120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</row>
    <row r="27" spans="1:252" ht="30" customHeight="1" x14ac:dyDescent="0.2">
      <c r="A27" s="121" t="s">
        <v>72</v>
      </c>
      <c r="B27" s="118" t="s">
        <v>157</v>
      </c>
      <c r="C27" s="128"/>
      <c r="D27" s="128"/>
      <c r="E27" s="128"/>
      <c r="F27" s="120"/>
      <c r="G27" s="120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</row>
    <row r="28" spans="1:252" ht="12.75" customHeight="1" x14ac:dyDescent="0.25">
      <c r="A28" s="117" t="s">
        <v>74</v>
      </c>
      <c r="B28" s="118" t="s">
        <v>158</v>
      </c>
      <c r="C28" s="129"/>
      <c r="D28" s="129"/>
      <c r="E28" s="129"/>
      <c r="F28" s="120"/>
      <c r="G28" s="120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</row>
    <row r="29" spans="1:252" ht="12.75" customHeight="1" x14ac:dyDescent="0.2">
      <c r="A29" s="112"/>
      <c r="B29" s="118" t="s">
        <v>76</v>
      </c>
      <c r="C29" s="114">
        <f>C26</f>
        <v>0</v>
      </c>
      <c r="D29" s="114">
        <f>D26+D41+D28</f>
        <v>0</v>
      </c>
      <c r="E29" s="114">
        <f>E26</f>
        <v>0</v>
      </c>
      <c r="F29" s="120"/>
      <c r="G29" s="120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</row>
    <row r="30" spans="1:252" ht="15.75" customHeight="1" x14ac:dyDescent="0.2">
      <c r="A30" s="117" t="s">
        <v>77</v>
      </c>
      <c r="B30" s="278" t="s">
        <v>50</v>
      </c>
      <c r="C30" s="278"/>
      <c r="D30" s="278"/>
      <c r="E30" s="278"/>
      <c r="F30" s="278"/>
      <c r="G30" s="278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</row>
    <row r="31" spans="1:252" ht="28.5" customHeight="1" x14ac:dyDescent="0.2">
      <c r="A31" s="122" t="s">
        <v>78</v>
      </c>
      <c r="B31" s="118" t="s">
        <v>156</v>
      </c>
      <c r="C31" s="123">
        <f>'5'!D76</f>
        <v>1035.97</v>
      </c>
      <c r="D31" s="123">
        <v>0</v>
      </c>
      <c r="E31" s="123">
        <v>0</v>
      </c>
      <c r="F31" s="120"/>
      <c r="G31" s="120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</row>
    <row r="32" spans="1:252" ht="27" customHeight="1" x14ac:dyDescent="0.2">
      <c r="A32" s="124" t="s">
        <v>82</v>
      </c>
      <c r="B32" s="118" t="s">
        <v>157</v>
      </c>
      <c r="C32" s="123">
        <f>'4'!D74</f>
        <v>0</v>
      </c>
      <c r="D32" s="123">
        <f>C32-E32</f>
        <v>0</v>
      </c>
      <c r="E32" s="123">
        <f>C32</f>
        <v>0</v>
      </c>
      <c r="F32" s="120"/>
      <c r="G32" s="120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</row>
    <row r="33" spans="1:252" ht="24.75" customHeight="1" x14ac:dyDescent="0.2">
      <c r="A33" s="121" t="s">
        <v>86</v>
      </c>
      <c r="B33" s="118" t="s">
        <v>161</v>
      </c>
      <c r="C33" s="120"/>
      <c r="D33" s="120"/>
      <c r="E33" s="120"/>
      <c r="F33" s="120"/>
      <c r="G33" s="120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</row>
    <row r="34" spans="1:252" ht="37.5" customHeight="1" x14ac:dyDescent="0.2">
      <c r="A34" s="124" t="s">
        <v>88</v>
      </c>
      <c r="B34" s="125" t="s">
        <v>162</v>
      </c>
      <c r="C34" s="120"/>
      <c r="D34"/>
      <c r="E34" s="120"/>
      <c r="F34" s="120"/>
      <c r="G34" s="120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</row>
    <row r="35" spans="1:252" ht="12" customHeight="1" x14ac:dyDescent="0.2">
      <c r="A35" s="124" t="s">
        <v>90</v>
      </c>
      <c r="B35" s="118" t="s">
        <v>158</v>
      </c>
      <c r="C35" s="120"/>
      <c r="D35" s="120"/>
      <c r="E35" s="120"/>
      <c r="F35" s="120"/>
      <c r="G35" s="120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</row>
    <row r="36" spans="1:252" ht="13.5" customHeight="1" x14ac:dyDescent="0.2">
      <c r="A36" s="112"/>
      <c r="B36" s="118" t="s">
        <v>92</v>
      </c>
      <c r="C36" s="126">
        <f>C31+C32</f>
        <v>1035.97</v>
      </c>
      <c r="D36" s="126">
        <f>D31+D32</f>
        <v>0</v>
      </c>
      <c r="E36" s="126">
        <f>E31+E32</f>
        <v>0</v>
      </c>
      <c r="F36" s="120"/>
      <c r="G36" s="120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</row>
    <row r="37" spans="1:252" x14ac:dyDescent="0.2">
      <c r="A37" s="121"/>
      <c r="B37" s="113" t="s">
        <v>93</v>
      </c>
      <c r="C37" s="126">
        <f>C36</f>
        <v>1035.97</v>
      </c>
      <c r="D37" s="126">
        <f>D36</f>
        <v>0</v>
      </c>
      <c r="E37" s="126">
        <f>E36</f>
        <v>0</v>
      </c>
      <c r="F37" s="114"/>
      <c r="G37" s="114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</row>
    <row r="38" spans="1:252" x14ac:dyDescent="0.2">
      <c r="A38" s="112" t="s">
        <v>94</v>
      </c>
      <c r="B38" s="276" t="s">
        <v>95</v>
      </c>
      <c r="C38" s="276"/>
      <c r="D38" s="276"/>
      <c r="E38" s="276"/>
      <c r="F38" s="276"/>
      <c r="G38" s="276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</row>
    <row r="39" spans="1:252" ht="38.25" customHeight="1" x14ac:dyDescent="0.2">
      <c r="A39" s="117" t="s">
        <v>96</v>
      </c>
      <c r="B39" s="277" t="s">
        <v>164</v>
      </c>
      <c r="C39" s="277"/>
      <c r="D39" s="277"/>
      <c r="E39" s="277"/>
      <c r="F39" s="277"/>
      <c r="G39" s="277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</row>
    <row r="40" spans="1:252" ht="26.25" customHeight="1" x14ac:dyDescent="0.2">
      <c r="A40" s="119" t="s">
        <v>97</v>
      </c>
      <c r="B40" s="118" t="s">
        <v>156</v>
      </c>
      <c r="C40" s="120"/>
      <c r="D40" s="120"/>
      <c r="E40" s="120"/>
      <c r="F40" s="120"/>
      <c r="G40" s="12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</row>
    <row r="41" spans="1:252" ht="24.75" customHeight="1" x14ac:dyDescent="0.2">
      <c r="A41" s="121" t="s">
        <v>99</v>
      </c>
      <c r="B41" s="118" t="s">
        <v>157</v>
      </c>
      <c r="C41" s="130"/>
      <c r="D41" s="131"/>
      <c r="E41" s="130"/>
      <c r="F41" s="120"/>
      <c r="G41" s="120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</row>
    <row r="42" spans="1:252" ht="12.75" customHeight="1" x14ac:dyDescent="0.2">
      <c r="A42" s="117" t="s">
        <v>101</v>
      </c>
      <c r="B42" s="118" t="s">
        <v>158</v>
      </c>
      <c r="C42" s="120"/>
      <c r="D42" s="120"/>
      <c r="E42" s="120"/>
      <c r="F42" s="120"/>
      <c r="G42" s="120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</row>
    <row r="43" spans="1:252" ht="13.5" customHeight="1" x14ac:dyDescent="0.2">
      <c r="A43" s="112"/>
      <c r="B43" s="118" t="s">
        <v>103</v>
      </c>
      <c r="C43" s="130">
        <f>C41</f>
        <v>0</v>
      </c>
      <c r="D43" s="120"/>
      <c r="E43" s="130">
        <f>E41</f>
        <v>0</v>
      </c>
      <c r="F43" s="120"/>
      <c r="G43" s="120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</row>
    <row r="44" spans="1:252" ht="16.5" customHeight="1" x14ac:dyDescent="0.2">
      <c r="A44" s="117" t="s">
        <v>104</v>
      </c>
      <c r="B44" s="278" t="s">
        <v>50</v>
      </c>
      <c r="C44" s="278"/>
      <c r="D44" s="278"/>
      <c r="E44" s="278"/>
      <c r="F44" s="278"/>
      <c r="G44" s="278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</row>
    <row r="45" spans="1:252" ht="27" customHeight="1" x14ac:dyDescent="0.2">
      <c r="A45" s="122" t="s">
        <v>105</v>
      </c>
      <c r="B45" s="118" t="s">
        <v>156</v>
      </c>
      <c r="C45" s="120"/>
      <c r="D45" s="120"/>
      <c r="E45" s="120"/>
      <c r="F45" s="120"/>
      <c r="G45" s="120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</row>
    <row r="46" spans="1:252" ht="24.75" customHeight="1" x14ac:dyDescent="0.2">
      <c r="A46" s="124" t="s">
        <v>107</v>
      </c>
      <c r="B46" s="118" t="s">
        <v>157</v>
      </c>
      <c r="C46" s="120"/>
      <c r="D46" s="120"/>
      <c r="E46" s="120"/>
      <c r="F46" s="120"/>
      <c r="G46" s="120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</row>
    <row r="47" spans="1:252" ht="24.75" customHeight="1" x14ac:dyDescent="0.2">
      <c r="A47" s="121" t="s">
        <v>109</v>
      </c>
      <c r="B47" s="118" t="s">
        <v>161</v>
      </c>
      <c r="C47" s="120"/>
      <c r="D47" s="120"/>
      <c r="E47" s="120"/>
      <c r="F47" s="120"/>
      <c r="G47" s="120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</row>
    <row r="48" spans="1:252" ht="36" customHeight="1" x14ac:dyDescent="0.2">
      <c r="A48" s="124" t="s">
        <v>111</v>
      </c>
      <c r="B48" s="125" t="s">
        <v>162</v>
      </c>
      <c r="C48" s="120"/>
      <c r="D48" s="120"/>
      <c r="E48" s="120"/>
      <c r="F48" s="120"/>
      <c r="G48" s="120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</row>
    <row r="49" spans="1:252" ht="14.25" customHeight="1" x14ac:dyDescent="0.2">
      <c r="A49" s="124" t="s">
        <v>113</v>
      </c>
      <c r="B49" s="118" t="s">
        <v>158</v>
      </c>
      <c r="C49" s="120"/>
      <c r="D49" s="120"/>
      <c r="E49" s="120"/>
      <c r="F49" s="120"/>
      <c r="G49" s="120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</row>
    <row r="50" spans="1:252" ht="15" customHeight="1" x14ac:dyDescent="0.2">
      <c r="A50" s="112"/>
      <c r="B50" s="118" t="s">
        <v>115</v>
      </c>
      <c r="C50" s="120">
        <v>0</v>
      </c>
      <c r="D50" s="120">
        <v>0</v>
      </c>
      <c r="E50" s="120">
        <v>0</v>
      </c>
      <c r="F50" s="120"/>
      <c r="G50" s="12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</row>
    <row r="51" spans="1:252" x14ac:dyDescent="0.2">
      <c r="A51" s="121"/>
      <c r="B51" s="113" t="s">
        <v>116</v>
      </c>
      <c r="C51" s="130">
        <f>C43+C50</f>
        <v>0</v>
      </c>
      <c r="D51" s="130">
        <f>D43+D50</f>
        <v>0</v>
      </c>
      <c r="E51" s="130">
        <f>E43+E50</f>
        <v>0</v>
      </c>
      <c r="F51" s="114"/>
      <c r="G51" s="114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</row>
    <row r="52" spans="1:252" x14ac:dyDescent="0.2">
      <c r="A52" s="121"/>
      <c r="B52" s="113" t="s">
        <v>117</v>
      </c>
      <c r="C52" s="126">
        <f>C37+C51+C23+C43</f>
        <v>5500.96</v>
      </c>
      <c r="D52" s="126">
        <v>2161.3200000000002</v>
      </c>
      <c r="E52" s="126">
        <v>0</v>
      </c>
      <c r="F52" s="114"/>
      <c r="G52" s="114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</row>
    <row r="53" spans="1:252" x14ac:dyDescent="0.2">
      <c r="A53" s="132"/>
      <c r="B53" s="133"/>
      <c r="C53" s="127"/>
      <c r="D53" s="204"/>
      <c r="E53" s="127"/>
      <c r="F53" s="127"/>
      <c r="G53" s="127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</row>
    <row r="54" spans="1:252" ht="24.75" customHeight="1" x14ac:dyDescent="0.2">
      <c r="A54" s="274" t="s">
        <v>202</v>
      </c>
      <c r="B54" s="274"/>
      <c r="C54" s="274"/>
      <c r="D54" s="274"/>
      <c r="E54" s="274"/>
      <c r="F54" s="274"/>
      <c r="G54" s="27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</row>
    <row r="55" spans="1:252" ht="0.75" hidden="1" customHeight="1" x14ac:dyDescent="0.2">
      <c r="A55" s="274"/>
      <c r="B55" s="274"/>
      <c r="C55" s="274"/>
      <c r="D55" s="274"/>
      <c r="E55" s="274"/>
      <c r="F55" s="274"/>
      <c r="G55" s="274"/>
      <c r="H55" s="109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</row>
    <row r="56" spans="1:252" ht="3" hidden="1" customHeight="1" x14ac:dyDescent="0.2">
      <c r="A56" s="274"/>
      <c r="B56" s="274"/>
      <c r="C56" s="274"/>
      <c r="D56" s="274"/>
      <c r="E56" s="274"/>
      <c r="F56" s="274"/>
      <c r="G56" s="274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</row>
    <row r="57" spans="1:252" s="136" customFormat="1" ht="11.25" customHeight="1" x14ac:dyDescent="0.2">
      <c r="A57" s="271" t="s">
        <v>165</v>
      </c>
      <c r="B57" s="271"/>
      <c r="C57" s="134"/>
      <c r="D57" s="107" t="s">
        <v>166</v>
      </c>
      <c r="E57" s="132"/>
      <c r="F57" s="270" t="s">
        <v>167</v>
      </c>
      <c r="G57" s="270"/>
      <c r="H57" s="135"/>
    </row>
    <row r="58" spans="1:252" ht="17.25" customHeight="1" x14ac:dyDescent="0.2">
      <c r="A58" s="132" t="s">
        <v>168</v>
      </c>
      <c r="B58" s="137"/>
      <c r="C58" s="107"/>
      <c r="D58" s="116"/>
      <c r="E58" s="132"/>
      <c r="F58" s="132"/>
      <c r="G58" s="132"/>
    </row>
    <row r="59" spans="1:252" ht="17.25" customHeight="1" x14ac:dyDescent="0.2">
      <c r="A59" s="132"/>
      <c r="B59" s="132"/>
      <c r="C59" s="132"/>
      <c r="D59" s="132"/>
      <c r="E59" s="132"/>
      <c r="F59" s="132"/>
      <c r="G59" s="132"/>
    </row>
    <row r="60" spans="1:252" ht="24.75" customHeight="1" x14ac:dyDescent="0.25">
      <c r="A60" s="272" t="s">
        <v>204</v>
      </c>
      <c r="B60" s="272"/>
      <c r="C60" s="272"/>
      <c r="D60" s="272"/>
      <c r="E60" s="272"/>
      <c r="F60" s="272"/>
      <c r="G60" s="272"/>
    </row>
    <row r="61" spans="1:252" ht="12.75" customHeight="1" x14ac:dyDescent="0.2">
      <c r="A61"/>
      <c r="B61" s="108" t="s">
        <v>169</v>
      </c>
      <c r="C61" s="108" t="s">
        <v>170</v>
      </c>
      <c r="D61"/>
      <c r="E61" s="108" t="s">
        <v>171</v>
      </c>
      <c r="F61" s="270" t="s">
        <v>167</v>
      </c>
      <c r="G61" s="270"/>
      <c r="K61" s="179"/>
      <c r="L61" s="179"/>
    </row>
    <row r="62" spans="1:252" x14ac:dyDescent="0.2">
      <c r="A62" s="273"/>
      <c r="B62" s="273"/>
      <c r="C62" s="273"/>
      <c r="D62" s="273"/>
      <c r="E62" s="273"/>
      <c r="F62" s="273"/>
      <c r="G62" s="273"/>
      <c r="M62" s="179"/>
    </row>
    <row r="63" spans="1:252" ht="41.25" customHeight="1" x14ac:dyDescent="0.25">
      <c r="A63" s="272" t="s">
        <v>203</v>
      </c>
      <c r="B63" s="272"/>
      <c r="C63" s="272"/>
      <c r="D63" s="272"/>
      <c r="E63" s="272"/>
      <c r="F63" s="272"/>
      <c r="G63" s="272"/>
      <c r="K63" s="180"/>
      <c r="L63" s="179"/>
      <c r="M63" s="179"/>
    </row>
    <row r="64" spans="1:252" ht="26.25" customHeight="1" x14ac:dyDescent="0.2">
      <c r="A64" s="136" t="s">
        <v>123</v>
      </c>
      <c r="B64" s="138"/>
      <c r="C64" s="139"/>
      <c r="D64" s="139"/>
      <c r="E64" s="139" t="s">
        <v>124</v>
      </c>
      <c r="F64" s="270" t="s">
        <v>167</v>
      </c>
      <c r="G64" s="270"/>
      <c r="L64" s="179"/>
    </row>
    <row r="66" spans="2:12" x14ac:dyDescent="0.2">
      <c r="B66" s="108" t="s">
        <v>170</v>
      </c>
    </row>
    <row r="67" spans="2:12" x14ac:dyDescent="0.2">
      <c r="L67" s="179">
        <f>C52</f>
        <v>5500.96</v>
      </c>
    </row>
    <row r="68" spans="2:12" x14ac:dyDescent="0.2">
      <c r="J68" s="179">
        <f>K63+J66</f>
        <v>0</v>
      </c>
      <c r="K68" s="179">
        <f>K61+K64</f>
        <v>0</v>
      </c>
    </row>
    <row r="70" spans="2:12" x14ac:dyDescent="0.2">
      <c r="K70" s="179">
        <f>K68-E52</f>
        <v>0</v>
      </c>
    </row>
  </sheetData>
  <sheetProtection selectLockedCells="1" selectUnlockedCells="1"/>
  <mergeCells count="29">
    <mergeCell ref="A2:G2"/>
    <mergeCell ref="A4:G4"/>
    <mergeCell ref="A5:A8"/>
    <mergeCell ref="B5:B8"/>
    <mergeCell ref="C5:G5"/>
    <mergeCell ref="C6:C8"/>
    <mergeCell ref="D6:G6"/>
    <mergeCell ref="D7:D8"/>
    <mergeCell ref="E7:E8"/>
    <mergeCell ref="A3:G3"/>
    <mergeCell ref="A54:G56"/>
    <mergeCell ref="F7:F8"/>
    <mergeCell ref="G7:G8"/>
    <mergeCell ref="B10:G10"/>
    <mergeCell ref="B11:G11"/>
    <mergeCell ref="B16:G16"/>
    <mergeCell ref="B24:G24"/>
    <mergeCell ref="B25:G25"/>
    <mergeCell ref="B30:G30"/>
    <mergeCell ref="B38:G38"/>
    <mergeCell ref="B39:G39"/>
    <mergeCell ref="B44:G44"/>
    <mergeCell ref="F64:G64"/>
    <mergeCell ref="A57:B57"/>
    <mergeCell ref="F57:G57"/>
    <mergeCell ref="A60:G60"/>
    <mergeCell ref="F61:G61"/>
    <mergeCell ref="A62:G62"/>
    <mergeCell ref="A63:G63"/>
  </mergeCells>
  <pageMargins left="0.23622047244094491" right="0.23622047244094491" top="0.74803149606299213" bottom="0.74803149606299213" header="0.51181102362204722" footer="0.51181102362204722"/>
  <pageSetup paperSize="9" scale="53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9</vt:i4>
      </vt:variant>
    </vt:vector>
  </HeadingPairs>
  <TitlesOfParts>
    <vt:vector size="12" baseType="lpstr">
      <vt:lpstr>4</vt:lpstr>
      <vt:lpstr>5</vt:lpstr>
      <vt:lpstr>6</vt:lpstr>
      <vt:lpstr>'4'!__xlnm_Print_Area</vt:lpstr>
      <vt:lpstr>'5'!__xlnm_Print_Area</vt:lpstr>
      <vt:lpstr>'6'!__xlnm_Print_Area</vt:lpstr>
      <vt:lpstr>'4'!__xlnm_Print_Area_0</vt:lpstr>
      <vt:lpstr>'5'!__xlnm_Print_Area_0</vt:lpstr>
      <vt:lpstr>'6'!__xlnm_Print_Area_0</vt:lpstr>
      <vt:lpstr>'4'!Область_печати</vt:lpstr>
      <vt:lpstr>'5'!Область_печати</vt:lpstr>
      <vt:lpstr>'6'!Область_печати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2018-09-10T07:07:08Z</cp:lastPrinted>
  <dcterms:created xsi:type="dcterms:W3CDTF">2016-08-17T07:44:24Z</dcterms:created>
  <dcterms:modified xsi:type="dcterms:W3CDTF">2018-09-18T11:38:15Z</dcterms:modified>
</cp:coreProperties>
</file>